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rmar_000\Desktop\ACTUALIZACION OCTUBRE NAOVIEMBRE DICIEMBRE 2025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8n3iiENBrMw/C5HNq8CNfF5PZVA=="/>
    </ext>
  </extLst>
</workbook>
</file>

<file path=xl/calcChain.xml><?xml version="1.0" encoding="utf-8"?>
<calcChain xmlns="http://schemas.openxmlformats.org/spreadsheetml/2006/main">
  <c r="L34" i="1" l="1"/>
  <c r="L36" i="1" l="1"/>
  <c r="P45" i="1" l="1"/>
  <c r="N44" i="1" s="1"/>
  <c r="O44" i="1"/>
  <c r="K44" i="1"/>
  <c r="N45" i="1" s="1"/>
  <c r="L44" i="1" s="1"/>
  <c r="O45" i="1" s="1"/>
  <c r="M44" i="1" s="1"/>
  <c r="L40" i="1" l="1"/>
  <c r="N40" i="1" s="1"/>
  <c r="L39" i="1"/>
  <c r="N39" i="1" s="1"/>
  <c r="L37" i="1"/>
  <c r="N37" i="1" s="1"/>
  <c r="P44" i="1"/>
  <c r="N36" i="1"/>
  <c r="L38" i="1"/>
  <c r="N38" i="1" s="1"/>
  <c r="L35" i="1" l="1"/>
  <c r="N35" i="1" s="1"/>
  <c r="N34" i="1"/>
  <c r="F9" i="1" l="1"/>
</calcChain>
</file>

<file path=xl/sharedStrings.xml><?xml version="1.0" encoding="utf-8"?>
<sst xmlns="http://schemas.openxmlformats.org/spreadsheetml/2006/main" count="30" uniqueCount="30">
  <si>
    <t xml:space="preserve">DETALLE DE LOS ÍTEMS PARCIALES QUE COMPONEN EL HONORARIO MÍNIMO MENSUAL </t>
  </si>
  <si>
    <t>CORRESP. AL TRIMESTRE:</t>
  </si>
  <si>
    <t>Honorario Básico</t>
  </si>
  <si>
    <t>Es el importe que se percibe siempre, independiente del número de horas de asignación profesional y del número de establecimientos de la Empresa</t>
  </si>
  <si>
    <t>Honorario por Establecimiento adicional</t>
  </si>
  <si>
    <t xml:space="preserve">Es el importe que se adiciona al Honorario Básico por CADA establecimiento, a partir del SEGUNDO establecimiento con Libro de H. y S. habilitado. Aplicado al número de establecimientos adicionales del caso presente da: </t>
  </si>
  <si>
    <r>
      <rPr>
        <b/>
        <sz val="11"/>
        <color rgb="FF000000"/>
        <rFont val="Arial"/>
        <family val="2"/>
      </rPr>
      <t>NÚMERO DE ESTABLECIMIENTOS</t>
    </r>
    <r>
      <rPr>
        <sz val="11"/>
        <color rgb="FF000000"/>
        <rFont val="Arial"/>
        <family val="2"/>
      </rPr>
      <t xml:space="preserve">: Ingrese el número total de establecimientos que posean el mismo </t>
    </r>
    <r>
      <rPr>
        <b/>
        <sz val="11"/>
        <color rgb="FF000000"/>
        <rFont val="Arial"/>
        <family val="2"/>
      </rPr>
      <t>CUIT</t>
    </r>
    <r>
      <rPr>
        <sz val="11"/>
        <color rgb="FF000000"/>
        <rFont val="Arial"/>
        <family val="2"/>
      </rPr>
      <t>.</t>
    </r>
  </si>
  <si>
    <t>Valor Hora de asignación profesional – Hasta 8 hs.</t>
  </si>
  <si>
    <t xml:space="preserve">Es el importe UNITARIO correspondiente a las primeras OCHO horas que el profesional deba asignar a la Empresa según las tablas del Dto. 1338/96. Multiplicado por el número de horas del caso presente da: </t>
  </si>
  <si>
    <t>Valor Hora de asignación profesional – De 9 a 28 hs.</t>
  </si>
  <si>
    <t xml:space="preserve">Es el importe UNITARIO correspondiente a las horas comprendidas entre NUEVE y VEINTIOCHO que el profesional deba asignar a la Empresa según las tablas del Dto. 1338/96. Multiplicado por el número de horas del caso presente da: </t>
  </si>
  <si>
    <t>Valor Hora de asignación profesional – De 29 a 60 hs.</t>
  </si>
  <si>
    <t xml:space="preserve">Es el importe UNITARIO correspondiente a las horas comprendidas entre VEINTINUEVE y SESENTA que el profesional deba asignar a la Empresa según las tablas del Dto. 1338/96. Multiplicado por el número de horas del caso presente da: </t>
  </si>
  <si>
    <t>Valor Hora de asignación profesional – De 61 a 132 hs.</t>
  </si>
  <si>
    <t xml:space="preserve">Es el importe UNITARIO correspondiente a las horas comprendidas entre SESENTA Y UNA y CIENTO TREINTA Y DOS, que el profesional deba asignar a la Empresa según tablas del Dto. 1338/96. Multiplicado por el número de horas del caso presente da: </t>
  </si>
  <si>
    <t>Hora de asignación profesional –  Desde 133 hs. en adelante</t>
  </si>
  <si>
    <t xml:space="preserve">Es el importe UNITARIO correspondiente a las horas que superen las CIENTO TREINTA Y DOS, que el profesional deba asignar a la Empresa según tablas del Dto. 1338/96. Multiplicado por el número de horas del caso presente da: </t>
  </si>
  <si>
    <t>TABLA DE CÁLCULOS AUXILIARES</t>
  </si>
  <si>
    <t>1º grupo</t>
  </si>
  <si>
    <t>2º grupo</t>
  </si>
  <si>
    <t>3º grupo</t>
  </si>
  <si>
    <t>4º grupo</t>
  </si>
  <si>
    <t>5º grupo</t>
  </si>
  <si>
    <t>Valor de Control</t>
  </si>
  <si>
    <r>
      <t>NÚMERO DE HORAS</t>
    </r>
    <r>
      <rPr>
        <sz val="11"/>
        <color rgb="FF000000"/>
        <rFont val="Arial"/>
        <family val="2"/>
      </rPr>
      <t xml:space="preserve">: Ingrese el N° de horas que presta para el mismo CUIT (Razón Social). En caso de haber más de un establecimiento, ingrese el </t>
    </r>
    <r>
      <rPr>
        <b/>
        <sz val="11"/>
        <color rgb="FF000000"/>
        <rFont val="Arial"/>
        <family val="2"/>
      </rPr>
      <t xml:space="preserve">Número Total de Horas </t>
    </r>
    <r>
      <rPr>
        <sz val="11"/>
        <color rgb="FF000000"/>
        <rFont val="Arial"/>
        <family val="2"/>
      </rPr>
      <t xml:space="preserve">que surge de sumar las requeridas para cada uno. En caso de ser empresa de la construcción (Dec. 911/96) recuerde que deberá colocar el número de horas MENSUALES a cumplir. </t>
    </r>
  </si>
  <si>
    <r>
      <rPr>
        <b/>
        <sz val="10"/>
        <color rgb="FF000000"/>
        <rFont val="Arial"/>
        <family val="2"/>
      </rPr>
      <t xml:space="preserve">COEF. DE ACTUALIZACIÓN:
</t>
    </r>
    <r>
      <rPr>
        <b/>
        <sz val="9"/>
        <color rgb="FF000000"/>
        <rFont val="Arial"/>
        <family val="2"/>
      </rPr>
      <t>(El valor se ajusta trimestralmente. Las celdas vinculadas se actualizan automáticamente)</t>
    </r>
  </si>
  <si>
    <t xml:space="preserve">CARGUE LOS DATOS SOLO EN ESTAS DOS CELDAS </t>
  </si>
  <si>
    <t xml:space="preserve">EL IMPORTE POR HONORARIOS MINIMOS SUGERIDOS A COBRAR, LIBRE DE GASTOS ES:  </t>
  </si>
  <si>
    <t>HONORARIOS MINIMOS SUGERIDOS POR:
SERVICIOS DE HIGIENE Y SEGURIDAD EN EL TRABAJO</t>
  </si>
  <si>
    <t>OCTUBRE-NOVIEMBRE-DICIEMBRE-2025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</si>
</sst>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&quot;$&quot;\ #,##0.00"/>
  </numFmts>
  <fonts count="23" x14ac:knownFonts="1">
    <font>
      <sz val="11"/>
      <color theme="1"/>
      <name val="Arial"/>
    </font>
    <font>
      <b/>
      <sz val="16"/>
      <color rgb="FF000000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color rgb="FF0000FF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rgb="FF0000FF"/>
      <name val="Arial"/>
      <family val="2"/>
    </font>
    <font>
      <b/>
      <sz val="11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Arial"/>
      <family val="2"/>
    </font>
    <font>
      <sz val="14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99CC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/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5" fontId="8" fillId="0" borderId="0" xfId="0" applyNumberFormat="1" applyFont="1" applyAlignment="1">
      <alignment horizontal="center" vertical="center"/>
    </xf>
    <xf numFmtId="165" fontId="3" fillId="0" borderId="0" xfId="0" applyNumberFormat="1" applyFont="1"/>
    <xf numFmtId="164" fontId="11" fillId="0" borderId="8" xfId="0" applyNumberFormat="1" applyFont="1" applyBorder="1" applyAlignment="1">
      <alignment horizontal="center" vertical="center"/>
    </xf>
    <xf numFmtId="165" fontId="8" fillId="6" borderId="5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10" fillId="4" borderId="1" xfId="0" applyNumberFormat="1" applyFont="1" applyFill="1" applyBorder="1" applyAlignment="1" applyProtection="1">
      <alignment horizontal="center" vertical="center"/>
      <protection locked="0"/>
    </xf>
    <xf numFmtId="3" fontId="7" fillId="5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165" fontId="18" fillId="0" borderId="0" xfId="0" applyNumberFormat="1" applyFont="1" applyAlignment="1" applyProtection="1">
      <alignment horizontal="left" vertical="center" wrapText="1"/>
      <protection hidden="1"/>
    </xf>
    <xf numFmtId="165" fontId="18" fillId="0" borderId="0" xfId="0" applyNumberFormat="1" applyFont="1" applyAlignment="1" applyProtection="1">
      <alignment horizontal="center" vertical="center" wrapText="1"/>
      <protection hidden="1"/>
    </xf>
    <xf numFmtId="165" fontId="18" fillId="0" borderId="0" xfId="0" applyNumberFormat="1" applyFont="1" applyAlignment="1" applyProtection="1">
      <alignment horizontal="center" vertical="center"/>
      <protection hidden="1"/>
    </xf>
    <xf numFmtId="4" fontId="18" fillId="0" borderId="0" xfId="0" applyNumberFormat="1" applyFont="1" applyAlignment="1" applyProtection="1">
      <alignment horizontal="center" vertical="center"/>
      <protection hidden="1"/>
    </xf>
    <xf numFmtId="0" fontId="20" fillId="0" borderId="0" xfId="0" applyFont="1" applyProtection="1">
      <protection hidden="1"/>
    </xf>
    <xf numFmtId="4" fontId="20" fillId="0" borderId="0" xfId="0" applyNumberFormat="1" applyFont="1" applyAlignment="1" applyProtection="1">
      <alignment horizontal="right"/>
      <protection hidden="1"/>
    </xf>
    <xf numFmtId="165" fontId="20" fillId="0" borderId="0" xfId="0" applyNumberFormat="1" applyFont="1" applyAlignment="1" applyProtection="1">
      <alignment horizontal="right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3" fontId="21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3" fontId="22" fillId="0" borderId="0" xfId="0" applyNumberFormat="1" applyFont="1" applyAlignment="1" applyProtection="1">
      <alignment horizontal="center" vertical="center"/>
      <protection hidden="1"/>
    </xf>
    <xf numFmtId="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165" fontId="19" fillId="0" borderId="0" xfId="0" applyNumberFormat="1" applyFont="1" applyAlignment="1" applyProtection="1">
      <alignment horizontal="center" vertical="center"/>
      <protection hidden="1"/>
    </xf>
    <xf numFmtId="0" fontId="18" fillId="0" borderId="0" xfId="0" applyFont="1" applyProtection="1">
      <protection hidden="1"/>
    </xf>
    <xf numFmtId="0" fontId="1" fillId="2" borderId="1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/>
    <xf numFmtId="0" fontId="17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wrapText="1"/>
      <protection hidden="1"/>
    </xf>
    <xf numFmtId="0" fontId="8" fillId="3" borderId="1" xfId="0" applyFont="1" applyFill="1" applyBorder="1" applyAlignment="1">
      <alignment horizontal="center" vertical="center" wrapText="1"/>
    </xf>
    <xf numFmtId="0" fontId="16" fillId="0" borderId="3" xfId="0" applyFont="1" applyBorder="1"/>
    <xf numFmtId="0" fontId="9" fillId="4" borderId="1" xfId="0" applyFont="1" applyFill="1" applyBorder="1" applyAlignment="1">
      <alignment horizontal="left" vertical="center" wrapText="1"/>
    </xf>
    <xf numFmtId="0" fontId="2" fillId="0" borderId="4" xfId="0" applyFont="1" applyBorder="1"/>
    <xf numFmtId="4" fontId="14" fillId="0" borderId="9" xfId="0" applyNumberFormat="1" applyFont="1" applyBorder="1" applyAlignment="1">
      <alignment horizontal="center" vertical="center" wrapText="1"/>
    </xf>
    <xf numFmtId="0" fontId="15" fillId="0" borderId="10" xfId="0" applyFont="1" applyBorder="1"/>
    <xf numFmtId="0" fontId="6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2" fillId="7" borderId="2" xfId="0" applyFont="1" applyFill="1" applyBorder="1"/>
    <xf numFmtId="0" fontId="2" fillId="7" borderId="6" xfId="0" applyFont="1" applyFill="1" applyBorder="1"/>
  </cellXfs>
  <cellStyles count="1">
    <cellStyle name="Normal" xfId="0" builtinId="0"/>
  </cellStyles>
  <dxfs count="4">
    <dxf>
      <fill>
        <patternFill patternType="none"/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</xdr:colOff>
      <xdr:row>6</xdr:row>
      <xdr:rowOff>66675</xdr:rowOff>
    </xdr:from>
    <xdr:ext cx="419100" cy="1809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145975" y="3699038"/>
          <a:ext cx="400050" cy="161925"/>
        </a:xfrm>
        <a:prstGeom prst="leftArrow">
          <a:avLst>
            <a:gd name="adj1" fmla="val 50000"/>
            <a:gd name="adj2" fmla="val 50000"/>
          </a:avLst>
        </a:prstGeom>
        <a:solidFill>
          <a:srgbClr val="00B050"/>
        </a:solidFill>
        <a:ln w="25400" cap="flat" cmpd="sng">
          <a:solidFill>
            <a:srgbClr val="00B05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66675</xdr:colOff>
      <xdr:row>7</xdr:row>
      <xdr:rowOff>257175</xdr:rowOff>
    </xdr:from>
    <xdr:ext cx="419100" cy="1809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5145975" y="3699038"/>
          <a:ext cx="400050" cy="161925"/>
        </a:xfrm>
        <a:prstGeom prst="leftArrow">
          <a:avLst>
            <a:gd name="adj1" fmla="val 50000"/>
            <a:gd name="adj2" fmla="val 50000"/>
          </a:avLst>
        </a:prstGeom>
        <a:solidFill>
          <a:srgbClr val="00B050"/>
        </a:solidFill>
        <a:ln w="25400" cap="flat" cmpd="sng">
          <a:solidFill>
            <a:srgbClr val="00B05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1004"/>
  <sheetViews>
    <sheetView tabSelected="1" workbookViewId="0">
      <selection activeCell="G5" sqref="G5"/>
    </sheetView>
  </sheetViews>
  <sheetFormatPr baseColWidth="10" defaultColWidth="12.625" defaultRowHeight="15" customHeight="1" x14ac:dyDescent="0.2"/>
  <cols>
    <col min="1" max="1" width="6" customWidth="1"/>
    <col min="2" max="2" width="25.25" customWidth="1"/>
    <col min="3" max="3" width="13" customWidth="1"/>
    <col min="4" max="4" width="17.625" customWidth="1"/>
    <col min="5" max="5" width="29.25" customWidth="1"/>
    <col min="6" max="6" width="19.75" customWidth="1"/>
    <col min="7" max="7" width="13.125" customWidth="1"/>
    <col min="8" max="9" width="10.625" customWidth="1"/>
    <col min="10" max="10" width="10.5" customWidth="1"/>
    <col min="11" max="11" width="4.25" customWidth="1"/>
    <col min="12" max="13" width="4" customWidth="1"/>
    <col min="14" max="14" width="3.375" customWidth="1"/>
    <col min="15" max="16" width="2.875" customWidth="1"/>
    <col min="17" max="24" width="9.375" customWidth="1"/>
  </cols>
  <sheetData>
    <row r="4" spans="1:8" ht="13.5" customHeight="1" thickBot="1" x14ac:dyDescent="0.25"/>
    <row r="5" spans="1:8" ht="52.5" customHeight="1" thickBot="1" x14ac:dyDescent="0.3">
      <c r="B5" s="32" t="s">
        <v>28</v>
      </c>
      <c r="C5" s="33"/>
      <c r="D5" s="34"/>
      <c r="E5" s="34"/>
      <c r="F5" s="35"/>
      <c r="G5" s="1"/>
    </row>
    <row r="6" spans="1:8" ht="75" customHeight="1" thickBot="1" x14ac:dyDescent="0.3">
      <c r="B6" s="11" t="s">
        <v>25</v>
      </c>
      <c r="C6" s="8">
        <v>736.72304999999994</v>
      </c>
      <c r="D6" s="10" t="s">
        <v>1</v>
      </c>
      <c r="E6" s="38" t="s">
        <v>29</v>
      </c>
      <c r="F6" s="39"/>
      <c r="G6" s="1"/>
      <c r="H6" s="2"/>
    </row>
    <row r="7" spans="1:8" ht="62.25" customHeight="1" thickBot="1" x14ac:dyDescent="0.25">
      <c r="B7" s="40" t="s">
        <v>24</v>
      </c>
      <c r="C7" s="41"/>
      <c r="D7" s="34"/>
      <c r="E7" s="35"/>
      <c r="F7" s="12">
        <v>4</v>
      </c>
      <c r="G7" s="42" t="s">
        <v>26</v>
      </c>
    </row>
    <row r="8" spans="1:8" ht="39.75" customHeight="1" thickBot="1" x14ac:dyDescent="0.25">
      <c r="B8" s="44" t="s">
        <v>6</v>
      </c>
      <c r="C8" s="34"/>
      <c r="D8" s="34"/>
      <c r="E8" s="35"/>
      <c r="F8" s="13">
        <v>1</v>
      </c>
      <c r="G8" s="43"/>
    </row>
    <row r="9" spans="1:8" ht="36" customHeight="1" thickBot="1" x14ac:dyDescent="0.3">
      <c r="B9" s="45" t="s">
        <v>27</v>
      </c>
      <c r="C9" s="46"/>
      <c r="D9" s="46"/>
      <c r="E9" s="47"/>
      <c r="F9" s="9">
        <f>SUM(N34:N40)</f>
        <v>320474.52674999996</v>
      </c>
      <c r="G9" s="1"/>
    </row>
    <row r="10" spans="1:8" ht="36" customHeight="1" x14ac:dyDescent="0.25">
      <c r="A10" s="3"/>
      <c r="B10" s="4"/>
      <c r="C10" s="5"/>
      <c r="D10" s="5"/>
      <c r="E10" s="5"/>
      <c r="F10" s="6"/>
      <c r="G10" s="1"/>
      <c r="H10" s="3"/>
    </row>
    <row r="11" spans="1:8" ht="39.75" customHeight="1" x14ac:dyDescent="0.25">
      <c r="A11" s="3"/>
      <c r="B11" s="3"/>
      <c r="C11" s="7"/>
      <c r="G11" s="1"/>
      <c r="H11" s="3"/>
    </row>
    <row r="12" spans="1:8" ht="12.75" customHeight="1" x14ac:dyDescent="0.25">
      <c r="A12" s="3"/>
      <c r="C12" s="7"/>
      <c r="G12" s="1"/>
      <c r="H12" s="3"/>
    </row>
    <row r="13" spans="1:8" ht="11.25" customHeight="1" x14ac:dyDescent="0.25">
      <c r="A13" s="3"/>
      <c r="C13" s="7"/>
      <c r="G13" s="1"/>
      <c r="H13" s="3"/>
    </row>
    <row r="14" spans="1:8" ht="12.75" customHeight="1" x14ac:dyDescent="0.25">
      <c r="A14" s="3"/>
      <c r="C14" s="7"/>
      <c r="G14" s="1"/>
      <c r="H14" s="3"/>
    </row>
    <row r="15" spans="1:8" ht="8.25" customHeight="1" x14ac:dyDescent="0.25">
      <c r="A15" s="3"/>
      <c r="C15" s="7"/>
      <c r="G15" s="1"/>
      <c r="H15" s="3"/>
    </row>
    <row r="16" spans="1:8" ht="10.5" customHeight="1" x14ac:dyDescent="0.25">
      <c r="A16" s="3"/>
      <c r="C16" s="7"/>
      <c r="G16" s="1"/>
      <c r="H16" s="3"/>
    </row>
    <row r="17" spans="1:8" ht="9.9499999999999993" customHeight="1" x14ac:dyDescent="0.25">
      <c r="A17" s="3"/>
      <c r="C17" s="7"/>
      <c r="G17" s="1"/>
      <c r="H17" s="3"/>
    </row>
    <row r="18" spans="1:8" ht="9.9499999999999993" customHeight="1" x14ac:dyDescent="0.25">
      <c r="A18" s="3"/>
      <c r="C18" s="7"/>
      <c r="G18" s="1"/>
      <c r="H18" s="3"/>
    </row>
    <row r="19" spans="1:8" ht="9.9499999999999993" customHeight="1" x14ac:dyDescent="0.25">
      <c r="A19" s="3"/>
      <c r="H19" s="3"/>
    </row>
    <row r="20" spans="1:8" ht="9.9499999999999993" customHeight="1" x14ac:dyDescent="0.25">
      <c r="A20" s="3"/>
      <c r="H20" s="3"/>
    </row>
    <row r="21" spans="1:8" ht="9.9499999999999993" customHeight="1" x14ac:dyDescent="0.25">
      <c r="A21" s="3"/>
      <c r="H21" s="3"/>
    </row>
    <row r="22" spans="1:8" ht="9.9499999999999993" customHeight="1" x14ac:dyDescent="0.25">
      <c r="A22" s="3"/>
      <c r="H22" s="3"/>
    </row>
    <row r="23" spans="1:8" ht="9.9499999999999993" customHeight="1" x14ac:dyDescent="0.25">
      <c r="C23" s="7"/>
      <c r="G23" s="1"/>
    </row>
    <row r="24" spans="1:8" ht="20.25" customHeight="1" x14ac:dyDescent="0.25">
      <c r="C24" s="7"/>
      <c r="G24" s="1"/>
    </row>
    <row r="25" spans="1:8" ht="15.75" customHeight="1" x14ac:dyDescent="0.25">
      <c r="C25" s="7"/>
      <c r="G25" s="1"/>
    </row>
    <row r="26" spans="1:8" ht="15.75" customHeight="1" x14ac:dyDescent="0.25">
      <c r="C26" s="7"/>
      <c r="G26" s="1"/>
    </row>
    <row r="27" spans="1:8" ht="15.75" customHeight="1" x14ac:dyDescent="0.25">
      <c r="C27" s="7"/>
      <c r="G27" s="1"/>
    </row>
    <row r="28" spans="1:8" ht="15.75" customHeight="1" x14ac:dyDescent="0.25">
      <c r="C28" s="7"/>
      <c r="G28" s="1"/>
    </row>
    <row r="29" spans="1:8" ht="15.75" customHeight="1" x14ac:dyDescent="0.25">
      <c r="C29" s="7"/>
      <c r="G29" s="1"/>
    </row>
    <row r="30" spans="1:8" ht="15.75" customHeight="1" x14ac:dyDescent="0.25">
      <c r="C30" s="7"/>
      <c r="G30" s="1"/>
    </row>
    <row r="31" spans="1:8" ht="15.75" customHeight="1" x14ac:dyDescent="0.25">
      <c r="C31" s="7"/>
      <c r="G31" s="1"/>
    </row>
    <row r="32" spans="1:8" ht="15.75" customHeight="1" x14ac:dyDescent="0.25">
      <c r="C32" s="7"/>
      <c r="G32" s="1"/>
    </row>
    <row r="33" spans="3:16" ht="9" customHeight="1" x14ac:dyDescent="0.25">
      <c r="C33" s="7"/>
      <c r="G33" s="1"/>
      <c r="K33" s="36" t="s">
        <v>0</v>
      </c>
      <c r="L33" s="37"/>
      <c r="M33" s="37"/>
      <c r="N33" s="37"/>
      <c r="O33" s="14"/>
      <c r="P33" s="14"/>
    </row>
    <row r="34" spans="3:16" ht="9" customHeight="1" x14ac:dyDescent="0.25">
      <c r="C34" s="7"/>
      <c r="G34" s="1"/>
      <c r="K34" s="15" t="s">
        <v>2</v>
      </c>
      <c r="L34" s="16">
        <f>290*C6</f>
        <v>213649.68449999997</v>
      </c>
      <c r="M34" s="15" t="s">
        <v>3</v>
      </c>
      <c r="N34" s="17">
        <f>IF(F7&lt;1,0,IF(F7&gt;=1,L34))</f>
        <v>213649.68449999997</v>
      </c>
      <c r="O34" s="14"/>
      <c r="P34" s="14"/>
    </row>
    <row r="35" spans="3:16" ht="9" customHeight="1" x14ac:dyDescent="0.25">
      <c r="C35" s="7"/>
      <c r="G35" s="1"/>
      <c r="K35" s="15" t="s">
        <v>4</v>
      </c>
      <c r="L35" s="16">
        <f>L34/2</f>
        <v>106824.84224999999</v>
      </c>
      <c r="M35" s="15" t="s">
        <v>5</v>
      </c>
      <c r="N35" s="17">
        <f>IF(F8&lt;=1,0,IF(F8&gt;=1,(F8-1)*L35))</f>
        <v>0</v>
      </c>
      <c r="O35" s="14"/>
      <c r="P35" s="14"/>
    </row>
    <row r="36" spans="3:16" ht="9" customHeight="1" x14ac:dyDescent="0.25">
      <c r="C36" s="7"/>
      <c r="G36" s="1"/>
      <c r="K36" s="15" t="s">
        <v>7</v>
      </c>
      <c r="L36" s="16">
        <f>L34/8</f>
        <v>26706.210562499997</v>
      </c>
      <c r="M36" s="15" t="s">
        <v>8</v>
      </c>
      <c r="N36" s="18">
        <f>IF(K44&lt;1,0,IF(K44&gt;=1,L36*K44))</f>
        <v>106824.84224999999</v>
      </c>
      <c r="O36" s="14"/>
      <c r="P36" s="14"/>
    </row>
    <row r="37" spans="3:16" ht="7.5" customHeight="1" x14ac:dyDescent="0.25">
      <c r="C37" s="7"/>
      <c r="G37" s="1"/>
      <c r="K37" s="15" t="s">
        <v>9</v>
      </c>
      <c r="L37" s="16">
        <f>L36*0.86</f>
        <v>22967.341083749998</v>
      </c>
      <c r="M37" s="15" t="s">
        <v>10</v>
      </c>
      <c r="N37" s="18">
        <f>L37*L44</f>
        <v>0</v>
      </c>
      <c r="O37" s="14"/>
      <c r="P37" s="14"/>
    </row>
    <row r="38" spans="3:16" ht="9" customHeight="1" x14ac:dyDescent="0.25">
      <c r="C38" s="7"/>
      <c r="G38" s="1"/>
      <c r="K38" s="15" t="s">
        <v>11</v>
      </c>
      <c r="L38" s="16">
        <f>L36*0.74</f>
        <v>19762.595816249996</v>
      </c>
      <c r="M38" s="15" t="s">
        <v>12</v>
      </c>
      <c r="N38" s="19">
        <f>L38*M44</f>
        <v>0</v>
      </c>
      <c r="O38" s="14"/>
      <c r="P38" s="14"/>
    </row>
    <row r="39" spans="3:16" ht="9" customHeight="1" x14ac:dyDescent="0.25">
      <c r="C39" s="7"/>
      <c r="G39" s="1"/>
      <c r="K39" s="15" t="s">
        <v>13</v>
      </c>
      <c r="L39" s="16">
        <f>L36*0.62</f>
        <v>16557.850548749997</v>
      </c>
      <c r="M39" s="15" t="s">
        <v>14</v>
      </c>
      <c r="N39" s="19">
        <f>L39*N44</f>
        <v>0</v>
      </c>
      <c r="O39" s="14"/>
      <c r="P39" s="14"/>
    </row>
    <row r="40" spans="3:16" ht="9" customHeight="1" x14ac:dyDescent="0.25">
      <c r="C40" s="7"/>
      <c r="G40" s="1"/>
      <c r="K40" s="15" t="s">
        <v>15</v>
      </c>
      <c r="L40" s="16">
        <f>L36*0.5</f>
        <v>13353.105281249998</v>
      </c>
      <c r="M40" s="15" t="s">
        <v>16</v>
      </c>
      <c r="N40" s="19">
        <f>L40*O44</f>
        <v>0</v>
      </c>
      <c r="O40" s="14"/>
      <c r="P40" s="14"/>
    </row>
    <row r="41" spans="3:16" ht="7.5" customHeight="1" x14ac:dyDescent="0.25">
      <c r="C41" s="7"/>
      <c r="G41" s="1"/>
      <c r="K41" s="14"/>
      <c r="L41" s="14"/>
      <c r="M41" s="14"/>
      <c r="N41" s="14"/>
      <c r="O41" s="14"/>
      <c r="P41" s="14"/>
    </row>
    <row r="42" spans="3:16" ht="7.5" customHeight="1" x14ac:dyDescent="0.25">
      <c r="C42" s="7"/>
      <c r="G42" s="1"/>
      <c r="K42" s="30" t="s">
        <v>17</v>
      </c>
      <c r="L42" s="31"/>
      <c r="M42" s="20"/>
      <c r="N42" s="20"/>
      <c r="O42" s="21"/>
      <c r="P42" s="22"/>
    </row>
    <row r="43" spans="3:16" ht="5.25" customHeight="1" x14ac:dyDescent="0.25">
      <c r="C43" s="7"/>
      <c r="G43" s="1"/>
      <c r="K43" s="23" t="s">
        <v>18</v>
      </c>
      <c r="L43" s="23" t="s">
        <v>19</v>
      </c>
      <c r="M43" s="23" t="s">
        <v>20</v>
      </c>
      <c r="N43" s="23" t="s">
        <v>21</v>
      </c>
      <c r="O43" s="23" t="s">
        <v>22</v>
      </c>
      <c r="P43" s="24" t="s">
        <v>23</v>
      </c>
    </row>
    <row r="44" spans="3:16" ht="7.5" customHeight="1" x14ac:dyDescent="0.25">
      <c r="C44" s="7"/>
      <c r="G44" s="1"/>
      <c r="K44" s="25">
        <f>IF((F7-8)&lt;0,F7,8)</f>
        <v>4</v>
      </c>
      <c r="L44" s="26">
        <f>IF(N45&gt;20,20,N45)</f>
        <v>0</v>
      </c>
      <c r="M44" s="26">
        <f>IF(O45&gt;32,32,O45)</f>
        <v>0</v>
      </c>
      <c r="N44" s="26">
        <f>IF(P45&gt;72,72,P45)</f>
        <v>0</v>
      </c>
      <c r="O44" s="26">
        <f>IF((F7-132)&lt;0,0,(F7-132))</f>
        <v>0</v>
      </c>
      <c r="P44" s="27">
        <f>SUM(K44:O44)</f>
        <v>4</v>
      </c>
    </row>
    <row r="45" spans="3:16" ht="6" customHeight="1" x14ac:dyDescent="0.25">
      <c r="C45" s="7"/>
      <c r="G45" s="1"/>
      <c r="K45" s="28"/>
      <c r="L45" s="20"/>
      <c r="M45" s="29"/>
      <c r="N45" s="26">
        <f>IF((F7-K44)&lt;=0,0,(F7-K44))</f>
        <v>0</v>
      </c>
      <c r="O45" s="26">
        <f>IF((F7-(L44+K44))&lt;=0,0,(F7-28))</f>
        <v>0</v>
      </c>
      <c r="P45" s="26">
        <f>IF((F7-60)&lt;0,0,(F7-60))</f>
        <v>0</v>
      </c>
    </row>
    <row r="46" spans="3:16" ht="15.75" customHeight="1" x14ac:dyDescent="0.25">
      <c r="C46" s="7"/>
      <c r="G46" s="1"/>
    </row>
    <row r="47" spans="3:16" ht="15.75" customHeight="1" x14ac:dyDescent="0.25">
      <c r="C47" s="7"/>
      <c r="G47" s="1"/>
    </row>
    <row r="48" spans="3:16" ht="15.75" customHeight="1" x14ac:dyDescent="0.25">
      <c r="C48" s="7"/>
      <c r="G48" s="1"/>
    </row>
    <row r="49" spans="3:7" ht="15.75" customHeight="1" x14ac:dyDescent="0.25">
      <c r="C49" s="7"/>
      <c r="G49" s="1"/>
    </row>
    <row r="50" spans="3:7" ht="15.75" customHeight="1" x14ac:dyDescent="0.25">
      <c r="C50" s="7"/>
      <c r="G50" s="1"/>
    </row>
    <row r="51" spans="3:7" ht="15.75" customHeight="1" x14ac:dyDescent="0.25">
      <c r="C51" s="7"/>
      <c r="G51" s="1"/>
    </row>
    <row r="52" spans="3:7" ht="15.75" customHeight="1" x14ac:dyDescent="0.25">
      <c r="C52" s="7"/>
      <c r="G52" s="1"/>
    </row>
    <row r="53" spans="3:7" ht="15.75" customHeight="1" x14ac:dyDescent="0.25">
      <c r="C53" s="7"/>
      <c r="G53" s="1"/>
    </row>
    <row r="54" spans="3:7" ht="15.75" customHeight="1" x14ac:dyDescent="0.25">
      <c r="C54" s="7"/>
      <c r="G54" s="1"/>
    </row>
    <row r="55" spans="3:7" ht="15.75" customHeight="1" x14ac:dyDescent="0.25">
      <c r="C55" s="7"/>
      <c r="G55" s="1"/>
    </row>
    <row r="56" spans="3:7" ht="15.75" customHeight="1" x14ac:dyDescent="0.25">
      <c r="C56" s="7"/>
      <c r="G56" s="1"/>
    </row>
    <row r="57" spans="3:7" ht="15.75" customHeight="1" x14ac:dyDescent="0.25">
      <c r="C57" s="7"/>
      <c r="G57" s="1"/>
    </row>
    <row r="58" spans="3:7" ht="15.75" customHeight="1" x14ac:dyDescent="0.25">
      <c r="C58" s="7"/>
      <c r="G58" s="1"/>
    </row>
    <row r="59" spans="3:7" ht="15.75" customHeight="1" x14ac:dyDescent="0.25">
      <c r="C59" s="7"/>
      <c r="G59" s="1"/>
    </row>
    <row r="60" spans="3:7" ht="15.75" customHeight="1" x14ac:dyDescent="0.25">
      <c r="C60" s="7"/>
      <c r="G60" s="1"/>
    </row>
    <row r="61" spans="3:7" ht="15.75" customHeight="1" x14ac:dyDescent="0.25">
      <c r="C61" s="7"/>
      <c r="G61" s="1"/>
    </row>
    <row r="62" spans="3:7" ht="15.75" customHeight="1" x14ac:dyDescent="0.25">
      <c r="C62" s="7"/>
      <c r="G62" s="1"/>
    </row>
    <row r="63" spans="3:7" ht="15.75" customHeight="1" x14ac:dyDescent="0.25">
      <c r="C63" s="7"/>
      <c r="G63" s="1"/>
    </row>
    <row r="64" spans="3:7" ht="15.75" customHeight="1" x14ac:dyDescent="0.25">
      <c r="C64" s="7"/>
      <c r="G64" s="1"/>
    </row>
    <row r="65" spans="3:7" ht="15.75" customHeight="1" x14ac:dyDescent="0.25">
      <c r="C65" s="7"/>
      <c r="G65" s="1"/>
    </row>
    <row r="66" spans="3:7" ht="15.75" customHeight="1" x14ac:dyDescent="0.25">
      <c r="C66" s="7"/>
      <c r="G66" s="1"/>
    </row>
    <row r="67" spans="3:7" ht="15.75" customHeight="1" x14ac:dyDescent="0.25">
      <c r="C67" s="7"/>
      <c r="G67" s="1"/>
    </row>
    <row r="68" spans="3:7" ht="15.75" customHeight="1" x14ac:dyDescent="0.25">
      <c r="C68" s="7"/>
      <c r="G68" s="1"/>
    </row>
    <row r="69" spans="3:7" ht="15.75" customHeight="1" x14ac:dyDescent="0.25">
      <c r="C69" s="7"/>
      <c r="G69" s="1"/>
    </row>
    <row r="70" spans="3:7" ht="15.75" customHeight="1" x14ac:dyDescent="0.25">
      <c r="C70" s="7"/>
      <c r="G70" s="1"/>
    </row>
    <row r="71" spans="3:7" ht="15.75" customHeight="1" x14ac:dyDescent="0.25">
      <c r="C71" s="7"/>
      <c r="G71" s="1"/>
    </row>
    <row r="72" spans="3:7" ht="15.75" customHeight="1" x14ac:dyDescent="0.25">
      <c r="C72" s="7"/>
      <c r="G72" s="1"/>
    </row>
    <row r="73" spans="3:7" ht="15.75" customHeight="1" x14ac:dyDescent="0.25">
      <c r="C73" s="7"/>
      <c r="G73" s="1"/>
    </row>
    <row r="74" spans="3:7" ht="15.75" customHeight="1" x14ac:dyDescent="0.25">
      <c r="C74" s="7"/>
      <c r="G74" s="1"/>
    </row>
    <row r="75" spans="3:7" ht="15.75" customHeight="1" x14ac:dyDescent="0.25">
      <c r="C75" s="7"/>
      <c r="G75" s="1"/>
    </row>
    <row r="76" spans="3:7" ht="15.75" customHeight="1" x14ac:dyDescent="0.25">
      <c r="C76" s="7"/>
      <c r="G76" s="1"/>
    </row>
    <row r="77" spans="3:7" ht="15.75" customHeight="1" x14ac:dyDescent="0.25">
      <c r="C77" s="7"/>
      <c r="G77" s="1"/>
    </row>
    <row r="78" spans="3:7" ht="15.75" customHeight="1" x14ac:dyDescent="0.25">
      <c r="C78" s="7"/>
      <c r="G78" s="1"/>
    </row>
    <row r="79" spans="3:7" ht="15.75" customHeight="1" x14ac:dyDescent="0.25">
      <c r="C79" s="7"/>
      <c r="G79" s="1"/>
    </row>
    <row r="80" spans="3:7" ht="15.75" customHeight="1" x14ac:dyDescent="0.25">
      <c r="C80" s="7"/>
      <c r="G80" s="1"/>
    </row>
    <row r="81" spans="3:7" ht="15.75" customHeight="1" x14ac:dyDescent="0.25">
      <c r="C81" s="7"/>
      <c r="G81" s="1"/>
    </row>
    <row r="82" spans="3:7" ht="15.75" customHeight="1" x14ac:dyDescent="0.25">
      <c r="C82" s="7"/>
      <c r="G82" s="1"/>
    </row>
    <row r="83" spans="3:7" ht="15.75" customHeight="1" x14ac:dyDescent="0.25">
      <c r="C83" s="7"/>
      <c r="G83" s="1"/>
    </row>
    <row r="84" spans="3:7" ht="15.75" customHeight="1" x14ac:dyDescent="0.25">
      <c r="C84" s="7"/>
      <c r="G84" s="1"/>
    </row>
    <row r="85" spans="3:7" ht="15.75" customHeight="1" x14ac:dyDescent="0.25">
      <c r="C85" s="7"/>
      <c r="G85" s="1"/>
    </row>
    <row r="86" spans="3:7" ht="15.75" customHeight="1" x14ac:dyDescent="0.25">
      <c r="C86" s="7"/>
      <c r="G86" s="1"/>
    </row>
    <row r="87" spans="3:7" ht="15.75" customHeight="1" x14ac:dyDescent="0.25">
      <c r="C87" s="7"/>
      <c r="G87" s="1"/>
    </row>
    <row r="88" spans="3:7" ht="15.75" customHeight="1" x14ac:dyDescent="0.25">
      <c r="C88" s="7"/>
      <c r="G88" s="1"/>
    </row>
    <row r="89" spans="3:7" ht="15.75" customHeight="1" x14ac:dyDescent="0.25">
      <c r="C89" s="7"/>
      <c r="G89" s="1"/>
    </row>
    <row r="90" spans="3:7" ht="15.75" customHeight="1" x14ac:dyDescent="0.25">
      <c r="C90" s="7"/>
      <c r="G90" s="1"/>
    </row>
    <row r="91" spans="3:7" ht="15.75" customHeight="1" x14ac:dyDescent="0.25">
      <c r="C91" s="7"/>
      <c r="G91" s="1"/>
    </row>
    <row r="92" spans="3:7" ht="15.75" customHeight="1" x14ac:dyDescent="0.25">
      <c r="C92" s="7"/>
      <c r="G92" s="1"/>
    </row>
    <row r="93" spans="3:7" ht="15.75" customHeight="1" x14ac:dyDescent="0.25">
      <c r="C93" s="7"/>
      <c r="G93" s="1"/>
    </row>
    <row r="94" spans="3:7" ht="15.75" customHeight="1" x14ac:dyDescent="0.25">
      <c r="C94" s="7"/>
      <c r="G94" s="1"/>
    </row>
    <row r="95" spans="3:7" ht="15.75" customHeight="1" x14ac:dyDescent="0.25">
      <c r="C95" s="7"/>
      <c r="G95" s="1"/>
    </row>
    <row r="96" spans="3:7" ht="15.75" customHeight="1" x14ac:dyDescent="0.25">
      <c r="C96" s="7"/>
      <c r="G96" s="1"/>
    </row>
    <row r="97" spans="3:7" ht="15.75" customHeight="1" x14ac:dyDescent="0.25">
      <c r="C97" s="7"/>
      <c r="G97" s="1"/>
    </row>
    <row r="98" spans="3:7" ht="15.75" customHeight="1" x14ac:dyDescent="0.25">
      <c r="C98" s="7"/>
      <c r="G98" s="1"/>
    </row>
    <row r="99" spans="3:7" ht="15.75" customHeight="1" x14ac:dyDescent="0.25">
      <c r="C99" s="7"/>
      <c r="G99" s="1"/>
    </row>
    <row r="100" spans="3:7" ht="15.75" customHeight="1" x14ac:dyDescent="0.25">
      <c r="C100" s="7"/>
      <c r="G100" s="1"/>
    </row>
    <row r="101" spans="3:7" ht="15.75" customHeight="1" x14ac:dyDescent="0.25">
      <c r="C101" s="7"/>
      <c r="G101" s="1"/>
    </row>
    <row r="102" spans="3:7" ht="15.75" customHeight="1" x14ac:dyDescent="0.25">
      <c r="C102" s="7"/>
      <c r="G102" s="1"/>
    </row>
    <row r="103" spans="3:7" ht="15.75" customHeight="1" x14ac:dyDescent="0.25">
      <c r="C103" s="7"/>
      <c r="G103" s="1"/>
    </row>
    <row r="104" spans="3:7" ht="15.75" customHeight="1" x14ac:dyDescent="0.25">
      <c r="C104" s="7"/>
      <c r="G104" s="1"/>
    </row>
    <row r="105" spans="3:7" ht="15.75" customHeight="1" x14ac:dyDescent="0.25">
      <c r="C105" s="7"/>
      <c r="G105" s="1"/>
    </row>
    <row r="106" spans="3:7" ht="15.75" customHeight="1" x14ac:dyDescent="0.25">
      <c r="C106" s="7"/>
      <c r="G106" s="1"/>
    </row>
    <row r="107" spans="3:7" ht="15.75" customHeight="1" x14ac:dyDescent="0.25">
      <c r="C107" s="7"/>
      <c r="G107" s="1"/>
    </row>
    <row r="108" spans="3:7" ht="15.75" customHeight="1" x14ac:dyDescent="0.25">
      <c r="C108" s="7"/>
      <c r="G108" s="1"/>
    </row>
    <row r="109" spans="3:7" ht="15.75" customHeight="1" x14ac:dyDescent="0.25">
      <c r="C109" s="7"/>
      <c r="G109" s="1"/>
    </row>
    <row r="110" spans="3:7" ht="15.75" customHeight="1" x14ac:dyDescent="0.25">
      <c r="C110" s="7"/>
      <c r="G110" s="1"/>
    </row>
    <row r="111" spans="3:7" ht="15.75" customHeight="1" x14ac:dyDescent="0.25">
      <c r="C111" s="7"/>
      <c r="G111" s="1"/>
    </row>
    <row r="112" spans="3:7" ht="15.75" customHeight="1" x14ac:dyDescent="0.25">
      <c r="C112" s="7"/>
      <c r="G112" s="1"/>
    </row>
    <row r="113" spans="3:7" ht="15.75" customHeight="1" x14ac:dyDescent="0.25">
      <c r="C113" s="7"/>
      <c r="G113" s="1"/>
    </row>
    <row r="114" spans="3:7" ht="15.75" customHeight="1" x14ac:dyDescent="0.25">
      <c r="C114" s="7"/>
      <c r="G114" s="1"/>
    </row>
    <row r="115" spans="3:7" ht="15.75" customHeight="1" x14ac:dyDescent="0.25">
      <c r="C115" s="7"/>
      <c r="G115" s="1"/>
    </row>
    <row r="116" spans="3:7" ht="15.75" customHeight="1" x14ac:dyDescent="0.25">
      <c r="C116" s="7"/>
      <c r="G116" s="1"/>
    </row>
    <row r="117" spans="3:7" ht="15.75" customHeight="1" x14ac:dyDescent="0.25">
      <c r="C117" s="7"/>
      <c r="G117" s="1"/>
    </row>
    <row r="118" spans="3:7" ht="15.75" customHeight="1" x14ac:dyDescent="0.25">
      <c r="C118" s="7"/>
      <c r="G118" s="1"/>
    </row>
    <row r="119" spans="3:7" ht="15.75" customHeight="1" x14ac:dyDescent="0.25">
      <c r="C119" s="7"/>
      <c r="G119" s="1"/>
    </row>
    <row r="120" spans="3:7" ht="15.75" customHeight="1" x14ac:dyDescent="0.25">
      <c r="C120" s="7"/>
      <c r="G120" s="1"/>
    </row>
    <row r="121" spans="3:7" ht="15.75" customHeight="1" x14ac:dyDescent="0.25">
      <c r="C121" s="7"/>
      <c r="G121" s="1"/>
    </row>
    <row r="122" spans="3:7" ht="15.75" customHeight="1" x14ac:dyDescent="0.25">
      <c r="C122" s="7"/>
      <c r="G122" s="1"/>
    </row>
    <row r="123" spans="3:7" ht="15.75" customHeight="1" x14ac:dyDescent="0.25">
      <c r="C123" s="7"/>
      <c r="G123" s="1"/>
    </row>
    <row r="124" spans="3:7" ht="15.75" customHeight="1" x14ac:dyDescent="0.25">
      <c r="C124" s="7"/>
      <c r="G124" s="1"/>
    </row>
    <row r="125" spans="3:7" ht="15.75" customHeight="1" x14ac:dyDescent="0.25">
      <c r="C125" s="7"/>
      <c r="G125" s="1"/>
    </row>
    <row r="126" spans="3:7" ht="15.75" customHeight="1" x14ac:dyDescent="0.25">
      <c r="C126" s="7"/>
      <c r="G126" s="1"/>
    </row>
    <row r="127" spans="3:7" ht="15.75" customHeight="1" x14ac:dyDescent="0.25">
      <c r="C127" s="7"/>
      <c r="G127" s="1"/>
    </row>
    <row r="128" spans="3:7" ht="15.75" customHeight="1" x14ac:dyDescent="0.25">
      <c r="C128" s="7"/>
      <c r="G128" s="1"/>
    </row>
    <row r="129" spans="3:7" ht="15.75" customHeight="1" x14ac:dyDescent="0.25">
      <c r="C129" s="7"/>
      <c r="G129" s="1"/>
    </row>
    <row r="130" spans="3:7" ht="15.75" customHeight="1" x14ac:dyDescent="0.25">
      <c r="C130" s="7"/>
      <c r="G130" s="1"/>
    </row>
    <row r="131" spans="3:7" ht="15.75" customHeight="1" x14ac:dyDescent="0.25">
      <c r="C131" s="7"/>
      <c r="G131" s="1"/>
    </row>
    <row r="132" spans="3:7" ht="15.75" customHeight="1" x14ac:dyDescent="0.25">
      <c r="C132" s="7"/>
      <c r="G132" s="1"/>
    </row>
    <row r="133" spans="3:7" ht="15.75" customHeight="1" x14ac:dyDescent="0.25">
      <c r="C133" s="7"/>
      <c r="G133" s="1"/>
    </row>
    <row r="134" spans="3:7" ht="15.75" customHeight="1" x14ac:dyDescent="0.25">
      <c r="C134" s="7"/>
      <c r="G134" s="1"/>
    </row>
    <row r="135" spans="3:7" ht="15.75" customHeight="1" x14ac:dyDescent="0.25">
      <c r="C135" s="7"/>
      <c r="G135" s="1"/>
    </row>
    <row r="136" spans="3:7" ht="15.75" customHeight="1" x14ac:dyDescent="0.25">
      <c r="C136" s="7"/>
      <c r="G136" s="1"/>
    </row>
    <row r="137" spans="3:7" ht="15.75" customHeight="1" x14ac:dyDescent="0.25">
      <c r="C137" s="7"/>
      <c r="G137" s="1"/>
    </row>
    <row r="138" spans="3:7" ht="15.75" customHeight="1" x14ac:dyDescent="0.25">
      <c r="C138" s="7"/>
      <c r="G138" s="1"/>
    </row>
    <row r="139" spans="3:7" ht="15.75" customHeight="1" x14ac:dyDescent="0.25">
      <c r="C139" s="7"/>
      <c r="G139" s="1"/>
    </row>
    <row r="140" spans="3:7" ht="15.75" customHeight="1" x14ac:dyDescent="0.25">
      <c r="C140" s="7"/>
      <c r="G140" s="1"/>
    </row>
    <row r="141" spans="3:7" ht="15.75" customHeight="1" x14ac:dyDescent="0.25">
      <c r="C141" s="7"/>
      <c r="G141" s="1"/>
    </row>
    <row r="142" spans="3:7" ht="15.75" customHeight="1" x14ac:dyDescent="0.25">
      <c r="C142" s="7"/>
      <c r="G142" s="1"/>
    </row>
    <row r="143" spans="3:7" ht="15.75" customHeight="1" x14ac:dyDescent="0.25">
      <c r="C143" s="7"/>
      <c r="G143" s="1"/>
    </row>
    <row r="144" spans="3:7" ht="15.75" customHeight="1" x14ac:dyDescent="0.25">
      <c r="C144" s="7"/>
      <c r="G144" s="1"/>
    </row>
    <row r="145" spans="3:7" ht="15.75" customHeight="1" x14ac:dyDescent="0.25">
      <c r="C145" s="7"/>
      <c r="G145" s="1"/>
    </row>
    <row r="146" spans="3:7" ht="15.75" customHeight="1" x14ac:dyDescent="0.25">
      <c r="C146" s="7"/>
      <c r="G146" s="1"/>
    </row>
    <row r="147" spans="3:7" ht="15.75" customHeight="1" x14ac:dyDescent="0.25">
      <c r="C147" s="7"/>
      <c r="G147" s="1"/>
    </row>
    <row r="148" spans="3:7" ht="15.75" customHeight="1" x14ac:dyDescent="0.25">
      <c r="C148" s="7"/>
      <c r="G148" s="1"/>
    </row>
    <row r="149" spans="3:7" ht="15.75" customHeight="1" x14ac:dyDescent="0.25">
      <c r="C149" s="7"/>
      <c r="G149" s="1"/>
    </row>
    <row r="150" spans="3:7" ht="15.75" customHeight="1" x14ac:dyDescent="0.25">
      <c r="C150" s="7"/>
      <c r="G150" s="1"/>
    </row>
    <row r="151" spans="3:7" ht="15.75" customHeight="1" x14ac:dyDescent="0.25">
      <c r="C151" s="7"/>
      <c r="G151" s="1"/>
    </row>
    <row r="152" spans="3:7" ht="15.75" customHeight="1" x14ac:dyDescent="0.25">
      <c r="C152" s="7"/>
      <c r="G152" s="1"/>
    </row>
    <row r="153" spans="3:7" ht="15.75" customHeight="1" x14ac:dyDescent="0.25">
      <c r="C153" s="7"/>
      <c r="G153" s="1"/>
    </row>
    <row r="154" spans="3:7" ht="15.75" customHeight="1" x14ac:dyDescent="0.25">
      <c r="C154" s="7"/>
      <c r="G154" s="1"/>
    </row>
    <row r="155" spans="3:7" ht="15.75" customHeight="1" x14ac:dyDescent="0.25">
      <c r="C155" s="7"/>
      <c r="G155" s="1"/>
    </row>
    <row r="156" spans="3:7" ht="15.75" customHeight="1" x14ac:dyDescent="0.25">
      <c r="C156" s="7"/>
      <c r="G156" s="1"/>
    </row>
    <row r="157" spans="3:7" ht="15.75" customHeight="1" x14ac:dyDescent="0.25">
      <c r="C157" s="7"/>
      <c r="G157" s="1"/>
    </row>
    <row r="158" spans="3:7" ht="15.75" customHeight="1" x14ac:dyDescent="0.25">
      <c r="C158" s="7"/>
      <c r="G158" s="1"/>
    </row>
    <row r="159" spans="3:7" ht="15.75" customHeight="1" x14ac:dyDescent="0.25">
      <c r="C159" s="7"/>
      <c r="G159" s="1"/>
    </row>
    <row r="160" spans="3:7" ht="15.75" customHeight="1" x14ac:dyDescent="0.25">
      <c r="C160" s="7"/>
      <c r="G160" s="1"/>
    </row>
    <row r="161" spans="3:7" ht="15.75" customHeight="1" x14ac:dyDescent="0.25">
      <c r="C161" s="7"/>
      <c r="G161" s="1"/>
    </row>
    <row r="162" spans="3:7" ht="15.75" customHeight="1" x14ac:dyDescent="0.25">
      <c r="C162" s="7"/>
      <c r="G162" s="1"/>
    </row>
    <row r="163" spans="3:7" ht="15.75" customHeight="1" x14ac:dyDescent="0.25">
      <c r="C163" s="7"/>
      <c r="G163" s="1"/>
    </row>
    <row r="164" spans="3:7" ht="15.75" customHeight="1" x14ac:dyDescent="0.25">
      <c r="C164" s="7"/>
      <c r="G164" s="1"/>
    </row>
    <row r="165" spans="3:7" ht="15.75" customHeight="1" x14ac:dyDescent="0.25">
      <c r="C165" s="7"/>
      <c r="G165" s="1"/>
    </row>
    <row r="166" spans="3:7" ht="15.75" customHeight="1" x14ac:dyDescent="0.25">
      <c r="C166" s="7"/>
      <c r="G166" s="1"/>
    </row>
    <row r="167" spans="3:7" ht="15.75" customHeight="1" x14ac:dyDescent="0.25">
      <c r="C167" s="7"/>
      <c r="G167" s="1"/>
    </row>
    <row r="168" spans="3:7" ht="15.75" customHeight="1" x14ac:dyDescent="0.25">
      <c r="C168" s="7"/>
      <c r="G168" s="1"/>
    </row>
    <row r="169" spans="3:7" ht="15.75" customHeight="1" x14ac:dyDescent="0.25">
      <c r="C169" s="7"/>
      <c r="G169" s="1"/>
    </row>
    <row r="170" spans="3:7" ht="15.75" customHeight="1" x14ac:dyDescent="0.25">
      <c r="C170" s="7"/>
      <c r="G170" s="1"/>
    </row>
    <row r="171" spans="3:7" ht="15.75" customHeight="1" x14ac:dyDescent="0.25">
      <c r="C171" s="7"/>
      <c r="G171" s="1"/>
    </row>
    <row r="172" spans="3:7" ht="15.75" customHeight="1" x14ac:dyDescent="0.25">
      <c r="C172" s="7"/>
      <c r="G172" s="1"/>
    </row>
    <row r="173" spans="3:7" ht="15.75" customHeight="1" x14ac:dyDescent="0.25">
      <c r="C173" s="7"/>
      <c r="G173" s="1"/>
    </row>
    <row r="174" spans="3:7" ht="15.75" customHeight="1" x14ac:dyDescent="0.25">
      <c r="C174" s="7"/>
      <c r="G174" s="1"/>
    </row>
    <row r="175" spans="3:7" ht="15.75" customHeight="1" x14ac:dyDescent="0.25">
      <c r="C175" s="7"/>
      <c r="G175" s="1"/>
    </row>
    <row r="176" spans="3:7" ht="15.75" customHeight="1" x14ac:dyDescent="0.25">
      <c r="C176" s="7"/>
      <c r="G176" s="1"/>
    </row>
    <row r="177" spans="3:7" ht="15.75" customHeight="1" x14ac:dyDescent="0.25">
      <c r="C177" s="7"/>
      <c r="G177" s="1"/>
    </row>
    <row r="178" spans="3:7" ht="15.75" customHeight="1" x14ac:dyDescent="0.25">
      <c r="C178" s="7"/>
      <c r="G178" s="1"/>
    </row>
    <row r="179" spans="3:7" ht="15.75" customHeight="1" x14ac:dyDescent="0.25">
      <c r="C179" s="7"/>
      <c r="G179" s="1"/>
    </row>
    <row r="180" spans="3:7" ht="15.75" customHeight="1" x14ac:dyDescent="0.25">
      <c r="C180" s="7"/>
      <c r="G180" s="1"/>
    </row>
    <row r="181" spans="3:7" ht="15.75" customHeight="1" x14ac:dyDescent="0.25">
      <c r="C181" s="7"/>
      <c r="G181" s="1"/>
    </row>
    <row r="182" spans="3:7" ht="15.75" customHeight="1" x14ac:dyDescent="0.25">
      <c r="C182" s="7"/>
      <c r="G182" s="1"/>
    </row>
    <row r="183" spans="3:7" ht="15.75" customHeight="1" x14ac:dyDescent="0.25">
      <c r="C183" s="7"/>
      <c r="G183" s="1"/>
    </row>
    <row r="184" spans="3:7" ht="15.75" customHeight="1" x14ac:dyDescent="0.25">
      <c r="C184" s="7"/>
      <c r="G184" s="1"/>
    </row>
    <row r="185" spans="3:7" ht="15.75" customHeight="1" x14ac:dyDescent="0.25">
      <c r="C185" s="7"/>
      <c r="G185" s="1"/>
    </row>
    <row r="186" spans="3:7" ht="15.75" customHeight="1" x14ac:dyDescent="0.25">
      <c r="C186" s="7"/>
      <c r="G186" s="1"/>
    </row>
    <row r="187" spans="3:7" ht="15.75" customHeight="1" x14ac:dyDescent="0.25">
      <c r="C187" s="7"/>
      <c r="G187" s="1"/>
    </row>
    <row r="188" spans="3:7" ht="15.75" customHeight="1" x14ac:dyDescent="0.25">
      <c r="C188" s="7"/>
      <c r="G188" s="1"/>
    </row>
    <row r="189" spans="3:7" ht="15.75" customHeight="1" x14ac:dyDescent="0.25">
      <c r="C189" s="7"/>
      <c r="G189" s="1"/>
    </row>
    <row r="190" spans="3:7" ht="15.75" customHeight="1" x14ac:dyDescent="0.25">
      <c r="C190" s="7"/>
      <c r="G190" s="1"/>
    </row>
    <row r="191" spans="3:7" ht="15.75" customHeight="1" x14ac:dyDescent="0.25">
      <c r="C191" s="7"/>
      <c r="G191" s="1"/>
    </row>
    <row r="192" spans="3:7" ht="15.75" customHeight="1" x14ac:dyDescent="0.25">
      <c r="C192" s="7"/>
      <c r="G192" s="1"/>
    </row>
    <row r="193" spans="3:7" ht="15.75" customHeight="1" x14ac:dyDescent="0.25">
      <c r="C193" s="7"/>
      <c r="G193" s="1"/>
    </row>
    <row r="194" spans="3:7" ht="15.75" customHeight="1" x14ac:dyDescent="0.25">
      <c r="C194" s="7"/>
      <c r="G194" s="1"/>
    </row>
    <row r="195" spans="3:7" ht="15.75" customHeight="1" x14ac:dyDescent="0.25">
      <c r="C195" s="7"/>
      <c r="G195" s="1"/>
    </row>
    <row r="196" spans="3:7" ht="15.75" customHeight="1" x14ac:dyDescent="0.25">
      <c r="C196" s="7"/>
      <c r="G196" s="1"/>
    </row>
    <row r="197" spans="3:7" ht="15.75" customHeight="1" x14ac:dyDescent="0.25">
      <c r="C197" s="7"/>
      <c r="G197" s="1"/>
    </row>
    <row r="198" spans="3:7" ht="15.75" customHeight="1" x14ac:dyDescent="0.25">
      <c r="C198" s="7"/>
      <c r="G198" s="1"/>
    </row>
    <row r="199" spans="3:7" ht="15.75" customHeight="1" x14ac:dyDescent="0.25">
      <c r="C199" s="7"/>
      <c r="G199" s="1"/>
    </row>
    <row r="200" spans="3:7" ht="15.75" customHeight="1" x14ac:dyDescent="0.25">
      <c r="C200" s="7"/>
      <c r="G200" s="1"/>
    </row>
    <row r="201" spans="3:7" ht="15.75" customHeight="1" x14ac:dyDescent="0.25">
      <c r="C201" s="7"/>
      <c r="G201" s="1"/>
    </row>
    <row r="202" spans="3:7" ht="15.75" customHeight="1" x14ac:dyDescent="0.25">
      <c r="C202" s="7"/>
      <c r="G202" s="1"/>
    </row>
    <row r="203" spans="3:7" ht="15.75" customHeight="1" x14ac:dyDescent="0.25">
      <c r="C203" s="7"/>
      <c r="G203" s="1"/>
    </row>
    <row r="204" spans="3:7" ht="15.75" customHeight="1" x14ac:dyDescent="0.25">
      <c r="C204" s="7"/>
      <c r="G204" s="1"/>
    </row>
    <row r="205" spans="3:7" ht="15.75" customHeight="1" x14ac:dyDescent="0.25">
      <c r="C205" s="7"/>
      <c r="G205" s="1"/>
    </row>
    <row r="206" spans="3:7" ht="15.75" customHeight="1" x14ac:dyDescent="0.25">
      <c r="C206" s="7"/>
      <c r="G206" s="1"/>
    </row>
    <row r="207" spans="3:7" ht="15.75" customHeight="1" x14ac:dyDescent="0.25">
      <c r="C207" s="7"/>
      <c r="G207" s="1"/>
    </row>
    <row r="208" spans="3:7" ht="15.75" customHeight="1" x14ac:dyDescent="0.25">
      <c r="C208" s="7"/>
      <c r="G208" s="1"/>
    </row>
    <row r="209" spans="3:7" ht="15.75" customHeight="1" x14ac:dyDescent="0.25">
      <c r="C209" s="7"/>
      <c r="G209" s="1"/>
    </row>
    <row r="210" spans="3:7" ht="15.75" customHeight="1" x14ac:dyDescent="0.25">
      <c r="C210" s="7"/>
      <c r="G210" s="1"/>
    </row>
    <row r="211" spans="3:7" ht="15.75" customHeight="1" x14ac:dyDescent="0.25">
      <c r="C211" s="7"/>
      <c r="G211" s="1"/>
    </row>
    <row r="212" spans="3:7" ht="15.75" customHeight="1" x14ac:dyDescent="0.25">
      <c r="C212" s="7"/>
      <c r="G212" s="1"/>
    </row>
    <row r="213" spans="3:7" ht="15.75" customHeight="1" x14ac:dyDescent="0.25">
      <c r="C213" s="7"/>
      <c r="G213" s="1"/>
    </row>
    <row r="214" spans="3:7" ht="15.75" customHeight="1" x14ac:dyDescent="0.25">
      <c r="C214" s="7"/>
      <c r="G214" s="1"/>
    </row>
    <row r="215" spans="3:7" ht="15.75" customHeight="1" x14ac:dyDescent="0.25">
      <c r="C215" s="7"/>
      <c r="G215" s="1"/>
    </row>
    <row r="216" spans="3:7" ht="15.75" customHeight="1" x14ac:dyDescent="0.25">
      <c r="C216" s="7"/>
      <c r="G216" s="1"/>
    </row>
    <row r="217" spans="3:7" ht="15.75" customHeight="1" x14ac:dyDescent="0.25">
      <c r="C217" s="7"/>
      <c r="G217" s="1"/>
    </row>
    <row r="218" spans="3:7" ht="15.75" customHeight="1" x14ac:dyDescent="0.25">
      <c r="C218" s="7"/>
      <c r="G218" s="1"/>
    </row>
    <row r="219" spans="3:7" ht="15.75" customHeight="1" x14ac:dyDescent="0.25">
      <c r="C219" s="7"/>
      <c r="G219" s="1"/>
    </row>
    <row r="220" spans="3:7" ht="15.75" customHeight="1" x14ac:dyDescent="0.25">
      <c r="C220" s="7"/>
      <c r="G220" s="1"/>
    </row>
    <row r="221" spans="3:7" ht="15.75" customHeight="1" x14ac:dyDescent="0.25">
      <c r="C221" s="7"/>
      <c r="G221" s="1"/>
    </row>
    <row r="222" spans="3:7" ht="15.75" customHeight="1" x14ac:dyDescent="0.25">
      <c r="C222" s="7"/>
      <c r="G222" s="1"/>
    </row>
    <row r="223" spans="3:7" ht="15.75" customHeight="1" x14ac:dyDescent="0.25">
      <c r="C223" s="7"/>
      <c r="G223" s="1"/>
    </row>
    <row r="224" spans="3:7" ht="15.75" customHeight="1" x14ac:dyDescent="0.25">
      <c r="C224" s="7"/>
      <c r="G224" s="1"/>
    </row>
    <row r="225" spans="3:7" ht="15.75" customHeight="1" x14ac:dyDescent="0.25">
      <c r="C225" s="7"/>
      <c r="G225" s="1"/>
    </row>
    <row r="226" spans="3:7" ht="15.75" customHeight="1" x14ac:dyDescent="0.25">
      <c r="C226" s="7"/>
      <c r="G226" s="1"/>
    </row>
    <row r="227" spans="3:7" ht="15.75" customHeight="1" x14ac:dyDescent="0.25">
      <c r="C227" s="7"/>
      <c r="G227" s="1"/>
    </row>
    <row r="228" spans="3:7" ht="15.75" customHeight="1" x14ac:dyDescent="0.25">
      <c r="C228" s="7"/>
      <c r="G228" s="1"/>
    </row>
    <row r="229" spans="3:7" ht="15.75" customHeight="1" x14ac:dyDescent="0.25">
      <c r="C229" s="7"/>
      <c r="G229" s="1"/>
    </row>
    <row r="230" spans="3:7" ht="15.75" customHeight="1" x14ac:dyDescent="0.25">
      <c r="C230" s="7"/>
      <c r="G230" s="1"/>
    </row>
    <row r="231" spans="3:7" ht="15.75" customHeight="1" x14ac:dyDescent="0.25">
      <c r="C231" s="7"/>
      <c r="G231" s="1"/>
    </row>
    <row r="232" spans="3:7" ht="15.75" customHeight="1" x14ac:dyDescent="0.25">
      <c r="C232" s="7"/>
      <c r="G232" s="1"/>
    </row>
    <row r="233" spans="3:7" ht="15.75" customHeight="1" x14ac:dyDescent="0.25">
      <c r="C233" s="7"/>
      <c r="G233" s="1"/>
    </row>
    <row r="234" spans="3:7" ht="15.75" customHeight="1" x14ac:dyDescent="0.25">
      <c r="C234" s="7"/>
      <c r="G234" s="1"/>
    </row>
    <row r="235" spans="3:7" ht="15.75" customHeight="1" x14ac:dyDescent="0.25">
      <c r="C235" s="7"/>
      <c r="G235" s="1"/>
    </row>
    <row r="236" spans="3:7" ht="15.75" customHeight="1" x14ac:dyDescent="0.25">
      <c r="C236" s="7"/>
      <c r="G236" s="1"/>
    </row>
    <row r="237" spans="3:7" ht="15.75" customHeight="1" x14ac:dyDescent="0.25">
      <c r="C237" s="7"/>
      <c r="G237" s="1"/>
    </row>
    <row r="238" spans="3:7" ht="15.75" customHeight="1" x14ac:dyDescent="0.25">
      <c r="C238" s="7"/>
      <c r="G238" s="1"/>
    </row>
    <row r="239" spans="3:7" ht="15.75" customHeight="1" x14ac:dyDescent="0.25">
      <c r="C239" s="7"/>
      <c r="G239" s="1"/>
    </row>
    <row r="240" spans="3:7" ht="15.75" customHeight="1" x14ac:dyDescent="0.25">
      <c r="C240" s="7"/>
      <c r="G240" s="1"/>
    </row>
    <row r="241" spans="3:7" ht="15.75" customHeight="1" x14ac:dyDescent="0.25">
      <c r="C241" s="7"/>
      <c r="G241" s="1"/>
    </row>
    <row r="242" spans="3:7" ht="15.75" customHeight="1" x14ac:dyDescent="0.25">
      <c r="C242" s="7"/>
      <c r="G242" s="1"/>
    </row>
    <row r="243" spans="3:7" ht="15.75" customHeight="1" x14ac:dyDescent="0.25">
      <c r="C243" s="7"/>
      <c r="G243" s="1"/>
    </row>
    <row r="244" spans="3:7" ht="15.75" customHeight="1" x14ac:dyDescent="0.25">
      <c r="C244" s="7"/>
      <c r="G244" s="1"/>
    </row>
    <row r="245" spans="3:7" ht="15.75" customHeight="1" x14ac:dyDescent="0.25">
      <c r="C245" s="7"/>
      <c r="G245" s="1"/>
    </row>
    <row r="246" spans="3:7" ht="15.75" customHeight="1" x14ac:dyDescent="0.25">
      <c r="C246" s="7"/>
      <c r="G246" s="1"/>
    </row>
    <row r="247" spans="3:7" ht="15.75" customHeight="1" x14ac:dyDescent="0.25">
      <c r="C247" s="7"/>
      <c r="G247" s="1"/>
    </row>
    <row r="248" spans="3:7" ht="15.75" customHeight="1" x14ac:dyDescent="0.25">
      <c r="C248" s="7"/>
      <c r="G248" s="1"/>
    </row>
    <row r="249" spans="3:7" ht="15.75" customHeight="1" x14ac:dyDescent="0.25">
      <c r="C249" s="7"/>
      <c r="G249" s="1"/>
    </row>
    <row r="250" spans="3:7" ht="15.75" customHeight="1" x14ac:dyDescent="0.25">
      <c r="C250" s="7"/>
      <c r="G250" s="1"/>
    </row>
    <row r="251" spans="3:7" ht="15.75" customHeight="1" x14ac:dyDescent="0.25">
      <c r="C251" s="7"/>
      <c r="G251" s="1"/>
    </row>
    <row r="252" spans="3:7" ht="15.75" customHeight="1" x14ac:dyDescent="0.25">
      <c r="C252" s="7"/>
      <c r="G252" s="1"/>
    </row>
    <row r="253" spans="3:7" ht="15.75" customHeight="1" x14ac:dyDescent="0.25">
      <c r="C253" s="7"/>
      <c r="G253" s="1"/>
    </row>
    <row r="254" spans="3:7" ht="15.75" customHeight="1" x14ac:dyDescent="0.25">
      <c r="C254" s="7"/>
      <c r="G254" s="1"/>
    </row>
    <row r="255" spans="3:7" ht="15.75" customHeight="1" x14ac:dyDescent="0.25">
      <c r="C255" s="7"/>
      <c r="G255" s="1"/>
    </row>
    <row r="256" spans="3:7" ht="15.75" customHeight="1" x14ac:dyDescent="0.25">
      <c r="C256" s="7"/>
      <c r="G256" s="1"/>
    </row>
    <row r="257" spans="3:7" ht="15.75" customHeight="1" x14ac:dyDescent="0.25">
      <c r="C257" s="7"/>
      <c r="G257" s="1"/>
    </row>
    <row r="258" spans="3:7" ht="15.75" customHeight="1" x14ac:dyDescent="0.25">
      <c r="C258" s="7"/>
      <c r="G258" s="1"/>
    </row>
    <row r="259" spans="3:7" ht="15.75" customHeight="1" x14ac:dyDescent="0.25">
      <c r="C259" s="7"/>
      <c r="G259" s="1"/>
    </row>
    <row r="260" spans="3:7" ht="15.75" customHeight="1" x14ac:dyDescent="0.25">
      <c r="C260" s="7"/>
      <c r="G260" s="1"/>
    </row>
    <row r="261" spans="3:7" ht="15.75" customHeight="1" x14ac:dyDescent="0.25">
      <c r="C261" s="7"/>
      <c r="G261" s="1"/>
    </row>
    <row r="262" spans="3:7" ht="15.75" customHeight="1" x14ac:dyDescent="0.25">
      <c r="C262" s="7"/>
      <c r="G262" s="1"/>
    </row>
    <row r="263" spans="3:7" ht="15.75" customHeight="1" x14ac:dyDescent="0.25">
      <c r="C263" s="7"/>
      <c r="G263" s="1"/>
    </row>
    <row r="264" spans="3:7" ht="15.75" customHeight="1" x14ac:dyDescent="0.25">
      <c r="C264" s="7"/>
      <c r="G264" s="1"/>
    </row>
    <row r="265" spans="3:7" ht="15.75" customHeight="1" x14ac:dyDescent="0.25">
      <c r="C265" s="7"/>
      <c r="G265" s="1"/>
    </row>
    <row r="266" spans="3:7" ht="15.75" customHeight="1" x14ac:dyDescent="0.25">
      <c r="C266" s="7"/>
      <c r="G266" s="1"/>
    </row>
    <row r="267" spans="3:7" ht="15.75" customHeight="1" x14ac:dyDescent="0.25">
      <c r="C267" s="7"/>
      <c r="G267" s="1"/>
    </row>
    <row r="268" spans="3:7" ht="15.75" customHeight="1" x14ac:dyDescent="0.25">
      <c r="C268" s="7"/>
      <c r="G268" s="1"/>
    </row>
    <row r="269" spans="3:7" ht="15.75" customHeight="1" x14ac:dyDescent="0.25">
      <c r="C269" s="7"/>
      <c r="G269" s="1"/>
    </row>
    <row r="270" spans="3:7" ht="15.75" customHeight="1" x14ac:dyDescent="0.25">
      <c r="C270" s="7"/>
      <c r="G270" s="1"/>
    </row>
    <row r="271" spans="3:7" ht="15.75" customHeight="1" x14ac:dyDescent="0.25">
      <c r="C271" s="7"/>
      <c r="G271" s="1"/>
    </row>
    <row r="272" spans="3:7" ht="15.75" customHeight="1" x14ac:dyDescent="0.25">
      <c r="C272" s="7"/>
      <c r="G272" s="1"/>
    </row>
    <row r="273" spans="3:7" ht="15.75" customHeight="1" x14ac:dyDescent="0.25">
      <c r="C273" s="7"/>
      <c r="G273" s="1"/>
    </row>
    <row r="274" spans="3:7" ht="15.75" customHeight="1" x14ac:dyDescent="0.25">
      <c r="C274" s="7"/>
      <c r="G274" s="1"/>
    </row>
    <row r="275" spans="3:7" ht="15.75" customHeight="1" x14ac:dyDescent="0.25">
      <c r="C275" s="7"/>
      <c r="G275" s="1"/>
    </row>
    <row r="276" spans="3:7" ht="15.75" customHeight="1" x14ac:dyDescent="0.25">
      <c r="C276" s="7"/>
      <c r="G276" s="1"/>
    </row>
    <row r="277" spans="3:7" ht="15.75" customHeight="1" x14ac:dyDescent="0.25">
      <c r="C277" s="7"/>
      <c r="G277" s="1"/>
    </row>
    <row r="278" spans="3:7" ht="15.75" customHeight="1" x14ac:dyDescent="0.25">
      <c r="C278" s="7"/>
      <c r="G278" s="1"/>
    </row>
    <row r="279" spans="3:7" ht="15.75" customHeight="1" x14ac:dyDescent="0.25">
      <c r="C279" s="7"/>
      <c r="G279" s="1"/>
    </row>
    <row r="280" spans="3:7" ht="15.75" customHeight="1" x14ac:dyDescent="0.25">
      <c r="C280" s="7"/>
      <c r="G280" s="1"/>
    </row>
    <row r="281" spans="3:7" ht="15.75" customHeight="1" x14ac:dyDescent="0.25">
      <c r="C281" s="7"/>
      <c r="G281" s="1"/>
    </row>
    <row r="282" spans="3:7" ht="15.75" customHeight="1" x14ac:dyDescent="0.25">
      <c r="C282" s="7"/>
      <c r="G282" s="1"/>
    </row>
    <row r="283" spans="3:7" ht="15.75" customHeight="1" x14ac:dyDescent="0.25">
      <c r="C283" s="7"/>
      <c r="G283" s="1"/>
    </row>
    <row r="284" spans="3:7" ht="15.75" customHeight="1" x14ac:dyDescent="0.25">
      <c r="C284" s="7"/>
      <c r="G284" s="1"/>
    </row>
    <row r="285" spans="3:7" ht="15.75" customHeight="1" x14ac:dyDescent="0.25">
      <c r="C285" s="7"/>
      <c r="G285" s="1"/>
    </row>
    <row r="286" spans="3:7" ht="15.75" customHeight="1" x14ac:dyDescent="0.25">
      <c r="C286" s="7"/>
      <c r="G286" s="1"/>
    </row>
    <row r="287" spans="3:7" ht="15.75" customHeight="1" x14ac:dyDescent="0.25">
      <c r="C287" s="7"/>
      <c r="G287" s="1"/>
    </row>
    <row r="288" spans="3:7" ht="15.75" customHeight="1" x14ac:dyDescent="0.25">
      <c r="C288" s="7"/>
      <c r="G288" s="1"/>
    </row>
    <row r="289" spans="3:7" ht="15.75" customHeight="1" x14ac:dyDescent="0.25">
      <c r="C289" s="7"/>
      <c r="G289" s="1"/>
    </row>
    <row r="290" spans="3:7" ht="15.75" customHeight="1" x14ac:dyDescent="0.25">
      <c r="C290" s="7"/>
      <c r="G290" s="1"/>
    </row>
    <row r="291" spans="3:7" ht="15.75" customHeight="1" x14ac:dyDescent="0.25">
      <c r="C291" s="7"/>
      <c r="G291" s="1"/>
    </row>
    <row r="292" spans="3:7" ht="15.75" customHeight="1" x14ac:dyDescent="0.25">
      <c r="C292" s="7"/>
      <c r="G292" s="1"/>
    </row>
    <row r="293" spans="3:7" ht="15.75" customHeight="1" x14ac:dyDescent="0.25">
      <c r="C293" s="7"/>
      <c r="G293" s="1"/>
    </row>
    <row r="294" spans="3:7" ht="15.75" customHeight="1" x14ac:dyDescent="0.25">
      <c r="C294" s="7"/>
      <c r="G294" s="1"/>
    </row>
    <row r="295" spans="3:7" ht="15.75" customHeight="1" x14ac:dyDescent="0.25">
      <c r="C295" s="7"/>
      <c r="G295" s="1"/>
    </row>
    <row r="296" spans="3:7" ht="15.75" customHeight="1" x14ac:dyDescent="0.25">
      <c r="C296" s="7"/>
      <c r="G296" s="1"/>
    </row>
    <row r="297" spans="3:7" ht="15.75" customHeight="1" x14ac:dyDescent="0.25">
      <c r="C297" s="7"/>
      <c r="G297" s="1"/>
    </row>
    <row r="298" spans="3:7" ht="15.75" customHeight="1" x14ac:dyDescent="0.25">
      <c r="C298" s="7"/>
      <c r="G298" s="1"/>
    </row>
    <row r="299" spans="3:7" ht="15.75" customHeight="1" x14ac:dyDescent="0.25">
      <c r="C299" s="7"/>
      <c r="G299" s="1"/>
    </row>
    <row r="300" spans="3:7" ht="15.75" customHeight="1" x14ac:dyDescent="0.25">
      <c r="C300" s="7"/>
      <c r="G300" s="1"/>
    </row>
    <row r="301" spans="3:7" ht="15.75" customHeight="1" x14ac:dyDescent="0.25">
      <c r="C301" s="7"/>
      <c r="G301" s="1"/>
    </row>
    <row r="302" spans="3:7" ht="15.75" customHeight="1" x14ac:dyDescent="0.25">
      <c r="C302" s="7"/>
      <c r="G302" s="1"/>
    </row>
    <row r="303" spans="3:7" ht="15.75" customHeight="1" x14ac:dyDescent="0.25">
      <c r="C303" s="7"/>
      <c r="G303" s="1"/>
    </row>
    <row r="304" spans="3:7" ht="15.75" customHeight="1" x14ac:dyDescent="0.25">
      <c r="C304" s="7"/>
      <c r="G304" s="1"/>
    </row>
    <row r="305" spans="3:7" ht="15.75" customHeight="1" x14ac:dyDescent="0.25">
      <c r="C305" s="7"/>
      <c r="G305" s="1"/>
    </row>
    <row r="306" spans="3:7" ht="15.75" customHeight="1" x14ac:dyDescent="0.25">
      <c r="C306" s="7"/>
      <c r="G306" s="1"/>
    </row>
    <row r="307" spans="3:7" ht="15.75" customHeight="1" x14ac:dyDescent="0.25">
      <c r="C307" s="7"/>
      <c r="G307" s="1"/>
    </row>
    <row r="308" spans="3:7" ht="15.75" customHeight="1" x14ac:dyDescent="0.25">
      <c r="C308" s="7"/>
      <c r="G308" s="1"/>
    </row>
    <row r="309" spans="3:7" ht="15.75" customHeight="1" x14ac:dyDescent="0.25">
      <c r="C309" s="7"/>
      <c r="G309" s="1"/>
    </row>
    <row r="310" spans="3:7" ht="15.75" customHeight="1" x14ac:dyDescent="0.25">
      <c r="C310" s="7"/>
      <c r="G310" s="1"/>
    </row>
    <row r="311" spans="3:7" ht="15.75" customHeight="1" x14ac:dyDescent="0.25">
      <c r="C311" s="7"/>
      <c r="G311" s="1"/>
    </row>
    <row r="312" spans="3:7" ht="15.75" customHeight="1" x14ac:dyDescent="0.25">
      <c r="C312" s="7"/>
      <c r="G312" s="1"/>
    </row>
    <row r="313" spans="3:7" ht="15.75" customHeight="1" x14ac:dyDescent="0.25">
      <c r="C313" s="7"/>
      <c r="G313" s="1"/>
    </row>
    <row r="314" spans="3:7" ht="15.75" customHeight="1" x14ac:dyDescent="0.25">
      <c r="C314" s="7"/>
      <c r="G314" s="1"/>
    </row>
    <row r="315" spans="3:7" ht="15.75" customHeight="1" x14ac:dyDescent="0.25">
      <c r="C315" s="7"/>
      <c r="G315" s="1"/>
    </row>
    <row r="316" spans="3:7" ht="15.75" customHeight="1" x14ac:dyDescent="0.25">
      <c r="C316" s="7"/>
      <c r="G316" s="1"/>
    </row>
    <row r="317" spans="3:7" ht="15.75" customHeight="1" x14ac:dyDescent="0.25">
      <c r="C317" s="7"/>
      <c r="G317" s="1"/>
    </row>
    <row r="318" spans="3:7" ht="15.75" customHeight="1" x14ac:dyDescent="0.25">
      <c r="C318" s="7"/>
      <c r="G318" s="1"/>
    </row>
    <row r="319" spans="3:7" ht="15.75" customHeight="1" x14ac:dyDescent="0.25">
      <c r="C319" s="7"/>
      <c r="G319" s="1"/>
    </row>
    <row r="320" spans="3:7" ht="15.75" customHeight="1" x14ac:dyDescent="0.25">
      <c r="C320" s="7"/>
      <c r="G320" s="1"/>
    </row>
    <row r="321" spans="3:7" ht="15.75" customHeight="1" x14ac:dyDescent="0.25">
      <c r="C321" s="7"/>
      <c r="G321" s="1"/>
    </row>
    <row r="322" spans="3:7" ht="15.75" customHeight="1" x14ac:dyDescent="0.25">
      <c r="C322" s="7"/>
      <c r="G322" s="1"/>
    </row>
    <row r="323" spans="3:7" ht="15.75" customHeight="1" x14ac:dyDescent="0.25">
      <c r="C323" s="7"/>
      <c r="G323" s="1"/>
    </row>
    <row r="324" spans="3:7" ht="15.75" customHeight="1" x14ac:dyDescent="0.25">
      <c r="C324" s="7"/>
      <c r="G324" s="1"/>
    </row>
    <row r="325" spans="3:7" ht="15.75" customHeight="1" x14ac:dyDescent="0.25">
      <c r="C325" s="7"/>
      <c r="G325" s="1"/>
    </row>
    <row r="326" spans="3:7" ht="15.75" customHeight="1" x14ac:dyDescent="0.25">
      <c r="C326" s="7"/>
      <c r="G326" s="1"/>
    </row>
    <row r="327" spans="3:7" ht="15.75" customHeight="1" x14ac:dyDescent="0.25">
      <c r="C327" s="7"/>
      <c r="G327" s="1"/>
    </row>
    <row r="328" spans="3:7" ht="15.75" customHeight="1" x14ac:dyDescent="0.25">
      <c r="C328" s="7"/>
      <c r="G328" s="1"/>
    </row>
    <row r="329" spans="3:7" ht="15.75" customHeight="1" x14ac:dyDescent="0.25">
      <c r="C329" s="7"/>
      <c r="G329" s="1"/>
    </row>
    <row r="330" spans="3:7" ht="15.75" customHeight="1" x14ac:dyDescent="0.25">
      <c r="C330" s="7"/>
      <c r="G330" s="1"/>
    </row>
    <row r="331" spans="3:7" ht="15.75" customHeight="1" x14ac:dyDescent="0.25">
      <c r="C331" s="7"/>
      <c r="G331" s="1"/>
    </row>
    <row r="332" spans="3:7" ht="15.75" customHeight="1" x14ac:dyDescent="0.25">
      <c r="C332" s="7"/>
      <c r="G332" s="1"/>
    </row>
    <row r="333" spans="3:7" ht="15.75" customHeight="1" x14ac:dyDescent="0.25">
      <c r="C333" s="7"/>
      <c r="G333" s="1"/>
    </row>
    <row r="334" spans="3:7" ht="15.75" customHeight="1" x14ac:dyDescent="0.25">
      <c r="C334" s="7"/>
      <c r="G334" s="1"/>
    </row>
    <row r="335" spans="3:7" ht="15.75" customHeight="1" x14ac:dyDescent="0.25">
      <c r="C335" s="7"/>
      <c r="G335" s="1"/>
    </row>
    <row r="336" spans="3:7" ht="15.75" customHeight="1" x14ac:dyDescent="0.25">
      <c r="C336" s="7"/>
      <c r="G336" s="1"/>
    </row>
    <row r="337" spans="3:7" ht="15.75" customHeight="1" x14ac:dyDescent="0.25">
      <c r="C337" s="7"/>
      <c r="G337" s="1"/>
    </row>
    <row r="338" spans="3:7" ht="15.75" customHeight="1" x14ac:dyDescent="0.25">
      <c r="C338" s="7"/>
      <c r="G338" s="1"/>
    </row>
    <row r="339" spans="3:7" ht="15.75" customHeight="1" x14ac:dyDescent="0.25">
      <c r="C339" s="7"/>
      <c r="G339" s="1"/>
    </row>
    <row r="340" spans="3:7" ht="15.75" customHeight="1" x14ac:dyDescent="0.25">
      <c r="C340" s="7"/>
      <c r="G340" s="1"/>
    </row>
    <row r="341" spans="3:7" ht="15.75" customHeight="1" x14ac:dyDescent="0.25">
      <c r="C341" s="7"/>
      <c r="G341" s="1"/>
    </row>
    <row r="342" spans="3:7" ht="15.75" customHeight="1" x14ac:dyDescent="0.25">
      <c r="C342" s="7"/>
      <c r="G342" s="1"/>
    </row>
    <row r="343" spans="3:7" ht="15.75" customHeight="1" x14ac:dyDescent="0.25">
      <c r="C343" s="7"/>
      <c r="G343" s="1"/>
    </row>
    <row r="344" spans="3:7" ht="15.75" customHeight="1" x14ac:dyDescent="0.25">
      <c r="C344" s="7"/>
      <c r="G344" s="1"/>
    </row>
    <row r="345" spans="3:7" ht="15.75" customHeight="1" x14ac:dyDescent="0.25">
      <c r="C345" s="7"/>
      <c r="G345" s="1"/>
    </row>
    <row r="346" spans="3:7" ht="15.75" customHeight="1" x14ac:dyDescent="0.25">
      <c r="C346" s="7"/>
      <c r="G346" s="1"/>
    </row>
    <row r="347" spans="3:7" ht="15.75" customHeight="1" x14ac:dyDescent="0.25">
      <c r="C347" s="7"/>
      <c r="G347" s="1"/>
    </row>
    <row r="348" spans="3:7" ht="15.75" customHeight="1" x14ac:dyDescent="0.25">
      <c r="C348" s="7"/>
      <c r="G348" s="1"/>
    </row>
    <row r="349" spans="3:7" ht="15.75" customHeight="1" x14ac:dyDescent="0.25">
      <c r="C349" s="7"/>
      <c r="G349" s="1"/>
    </row>
    <row r="350" spans="3:7" ht="15.75" customHeight="1" x14ac:dyDescent="0.25">
      <c r="C350" s="7"/>
      <c r="G350" s="1"/>
    </row>
    <row r="351" spans="3:7" ht="15.75" customHeight="1" x14ac:dyDescent="0.25">
      <c r="C351" s="7"/>
      <c r="G351" s="1"/>
    </row>
    <row r="352" spans="3:7" ht="15.75" customHeight="1" x14ac:dyDescent="0.25">
      <c r="C352" s="7"/>
      <c r="G352" s="1"/>
    </row>
    <row r="353" spans="3:7" ht="15.75" customHeight="1" x14ac:dyDescent="0.25">
      <c r="C353" s="7"/>
      <c r="G353" s="1"/>
    </row>
    <row r="354" spans="3:7" ht="15.75" customHeight="1" x14ac:dyDescent="0.25">
      <c r="C354" s="7"/>
      <c r="G354" s="1"/>
    </row>
    <row r="355" spans="3:7" ht="15.75" customHeight="1" x14ac:dyDescent="0.25">
      <c r="C355" s="7"/>
      <c r="G355" s="1"/>
    </row>
    <row r="356" spans="3:7" ht="15.75" customHeight="1" x14ac:dyDescent="0.25">
      <c r="C356" s="7"/>
      <c r="G356" s="1"/>
    </row>
    <row r="357" spans="3:7" ht="15.75" customHeight="1" x14ac:dyDescent="0.25">
      <c r="C357" s="7"/>
      <c r="G357" s="1"/>
    </row>
    <row r="358" spans="3:7" ht="15.75" customHeight="1" x14ac:dyDescent="0.25">
      <c r="C358" s="7"/>
      <c r="G358" s="1"/>
    </row>
    <row r="359" spans="3:7" ht="15.75" customHeight="1" x14ac:dyDescent="0.25">
      <c r="C359" s="7"/>
      <c r="G359" s="1"/>
    </row>
    <row r="360" spans="3:7" ht="15.75" customHeight="1" x14ac:dyDescent="0.25">
      <c r="C360" s="7"/>
      <c r="G360" s="1"/>
    </row>
    <row r="361" spans="3:7" ht="15.75" customHeight="1" x14ac:dyDescent="0.25">
      <c r="C361" s="7"/>
      <c r="G361" s="1"/>
    </row>
    <row r="362" spans="3:7" ht="15.75" customHeight="1" x14ac:dyDescent="0.25">
      <c r="C362" s="7"/>
      <c r="G362" s="1"/>
    </row>
    <row r="363" spans="3:7" ht="15.75" customHeight="1" x14ac:dyDescent="0.25">
      <c r="C363" s="7"/>
      <c r="G363" s="1"/>
    </row>
    <row r="364" spans="3:7" ht="15.75" customHeight="1" x14ac:dyDescent="0.25">
      <c r="C364" s="7"/>
      <c r="G364" s="1"/>
    </row>
    <row r="365" spans="3:7" ht="15.75" customHeight="1" x14ac:dyDescent="0.25">
      <c r="C365" s="7"/>
      <c r="G365" s="1"/>
    </row>
    <row r="366" spans="3:7" ht="15.75" customHeight="1" x14ac:dyDescent="0.25">
      <c r="C366" s="7"/>
      <c r="G366" s="1"/>
    </row>
    <row r="367" spans="3:7" ht="15.75" customHeight="1" x14ac:dyDescent="0.25">
      <c r="C367" s="7"/>
      <c r="G367" s="1"/>
    </row>
    <row r="368" spans="3:7" ht="15.75" customHeight="1" x14ac:dyDescent="0.25">
      <c r="C368" s="7"/>
      <c r="G368" s="1"/>
    </row>
    <row r="369" spans="3:7" ht="15.75" customHeight="1" x14ac:dyDescent="0.25">
      <c r="C369" s="7"/>
      <c r="G369" s="1"/>
    </row>
    <row r="370" spans="3:7" ht="15.75" customHeight="1" x14ac:dyDescent="0.25">
      <c r="C370" s="7"/>
      <c r="G370" s="1"/>
    </row>
    <row r="371" spans="3:7" ht="15.75" customHeight="1" x14ac:dyDescent="0.25">
      <c r="C371" s="7"/>
      <c r="G371" s="1"/>
    </row>
    <row r="372" spans="3:7" ht="15.75" customHeight="1" x14ac:dyDescent="0.25">
      <c r="C372" s="7"/>
      <c r="G372" s="1"/>
    </row>
    <row r="373" spans="3:7" ht="15.75" customHeight="1" x14ac:dyDescent="0.25">
      <c r="C373" s="7"/>
      <c r="G373" s="1"/>
    </row>
    <row r="374" spans="3:7" ht="15.75" customHeight="1" x14ac:dyDescent="0.25">
      <c r="C374" s="7"/>
      <c r="G374" s="1"/>
    </row>
    <row r="375" spans="3:7" ht="15.75" customHeight="1" x14ac:dyDescent="0.25">
      <c r="C375" s="7"/>
      <c r="G375" s="1"/>
    </row>
    <row r="376" spans="3:7" ht="15.75" customHeight="1" x14ac:dyDescent="0.25">
      <c r="C376" s="7"/>
      <c r="G376" s="1"/>
    </row>
    <row r="377" spans="3:7" ht="15.75" customHeight="1" x14ac:dyDescent="0.25">
      <c r="C377" s="7"/>
      <c r="G377" s="1"/>
    </row>
    <row r="378" spans="3:7" ht="15.75" customHeight="1" x14ac:dyDescent="0.25">
      <c r="C378" s="7"/>
      <c r="G378" s="1"/>
    </row>
    <row r="379" spans="3:7" ht="15.75" customHeight="1" x14ac:dyDescent="0.25">
      <c r="C379" s="7"/>
      <c r="G379" s="1"/>
    </row>
    <row r="380" spans="3:7" ht="15.75" customHeight="1" x14ac:dyDescent="0.25">
      <c r="C380" s="7"/>
      <c r="G380" s="1"/>
    </row>
    <row r="381" spans="3:7" ht="15.75" customHeight="1" x14ac:dyDescent="0.25">
      <c r="C381" s="7"/>
      <c r="G381" s="1"/>
    </row>
    <row r="382" spans="3:7" ht="15.75" customHeight="1" x14ac:dyDescent="0.25">
      <c r="C382" s="7"/>
      <c r="G382" s="1"/>
    </row>
    <row r="383" spans="3:7" ht="15.75" customHeight="1" x14ac:dyDescent="0.25">
      <c r="C383" s="7"/>
      <c r="G383" s="1"/>
    </row>
    <row r="384" spans="3:7" ht="15.75" customHeight="1" x14ac:dyDescent="0.25">
      <c r="C384" s="7"/>
      <c r="G384" s="1"/>
    </row>
    <row r="385" spans="3:7" ht="15.75" customHeight="1" x14ac:dyDescent="0.25">
      <c r="C385" s="7"/>
      <c r="G385" s="1"/>
    </row>
    <row r="386" spans="3:7" ht="15.75" customHeight="1" x14ac:dyDescent="0.25">
      <c r="C386" s="7"/>
      <c r="G386" s="1"/>
    </row>
    <row r="387" spans="3:7" ht="15.75" customHeight="1" x14ac:dyDescent="0.25">
      <c r="C387" s="7"/>
      <c r="G387" s="1"/>
    </row>
    <row r="388" spans="3:7" ht="15.75" customHeight="1" x14ac:dyDescent="0.25">
      <c r="C388" s="7"/>
      <c r="G388" s="1"/>
    </row>
    <row r="389" spans="3:7" ht="15.75" customHeight="1" x14ac:dyDescent="0.25">
      <c r="C389" s="7"/>
      <c r="G389" s="1"/>
    </row>
    <row r="390" spans="3:7" ht="15.75" customHeight="1" x14ac:dyDescent="0.25">
      <c r="C390" s="7"/>
      <c r="G390" s="1"/>
    </row>
    <row r="391" spans="3:7" ht="15.75" customHeight="1" x14ac:dyDescent="0.25">
      <c r="C391" s="7"/>
      <c r="G391" s="1"/>
    </row>
    <row r="392" spans="3:7" ht="15.75" customHeight="1" x14ac:dyDescent="0.25">
      <c r="C392" s="7"/>
      <c r="G392" s="1"/>
    </row>
    <row r="393" spans="3:7" ht="15.75" customHeight="1" x14ac:dyDescent="0.25">
      <c r="C393" s="7"/>
      <c r="G393" s="1"/>
    </row>
    <row r="394" spans="3:7" ht="15.75" customHeight="1" x14ac:dyDescent="0.25">
      <c r="C394" s="7"/>
      <c r="G394" s="1"/>
    </row>
    <row r="395" spans="3:7" ht="15.75" customHeight="1" x14ac:dyDescent="0.25">
      <c r="C395" s="7"/>
      <c r="G395" s="1"/>
    </row>
    <row r="396" spans="3:7" ht="15.75" customHeight="1" x14ac:dyDescent="0.25">
      <c r="C396" s="7"/>
      <c r="G396" s="1"/>
    </row>
    <row r="397" spans="3:7" ht="15.75" customHeight="1" x14ac:dyDescent="0.25">
      <c r="C397" s="7"/>
      <c r="G397" s="1"/>
    </row>
    <row r="398" spans="3:7" ht="15.75" customHeight="1" x14ac:dyDescent="0.25">
      <c r="C398" s="7"/>
      <c r="G398" s="1"/>
    </row>
    <row r="399" spans="3:7" ht="15.75" customHeight="1" x14ac:dyDescent="0.25">
      <c r="C399" s="7"/>
      <c r="G399" s="1"/>
    </row>
    <row r="400" spans="3:7" ht="15.75" customHeight="1" x14ac:dyDescent="0.25">
      <c r="C400" s="7"/>
      <c r="G400" s="1"/>
    </row>
    <row r="401" spans="3:7" ht="15.75" customHeight="1" x14ac:dyDescent="0.25">
      <c r="C401" s="7"/>
      <c r="G401" s="1"/>
    </row>
    <row r="402" spans="3:7" ht="15.75" customHeight="1" x14ac:dyDescent="0.25">
      <c r="C402" s="7"/>
      <c r="G402" s="1"/>
    </row>
    <row r="403" spans="3:7" ht="15.75" customHeight="1" x14ac:dyDescent="0.25">
      <c r="C403" s="7"/>
      <c r="G403" s="1"/>
    </row>
    <row r="404" spans="3:7" ht="15.75" customHeight="1" x14ac:dyDescent="0.25">
      <c r="C404" s="7"/>
      <c r="G404" s="1"/>
    </row>
    <row r="405" spans="3:7" ht="15.75" customHeight="1" x14ac:dyDescent="0.25">
      <c r="C405" s="7"/>
      <c r="G405" s="1"/>
    </row>
    <row r="406" spans="3:7" ht="15.75" customHeight="1" x14ac:dyDescent="0.25">
      <c r="C406" s="7"/>
      <c r="G406" s="1"/>
    </row>
    <row r="407" spans="3:7" ht="15.75" customHeight="1" x14ac:dyDescent="0.25">
      <c r="C407" s="7"/>
      <c r="G407" s="1"/>
    </row>
    <row r="408" spans="3:7" ht="15.75" customHeight="1" x14ac:dyDescent="0.25">
      <c r="C408" s="7"/>
      <c r="G408" s="1"/>
    </row>
    <row r="409" spans="3:7" ht="15.75" customHeight="1" x14ac:dyDescent="0.25">
      <c r="C409" s="7"/>
      <c r="G409" s="1"/>
    </row>
    <row r="410" spans="3:7" ht="15.75" customHeight="1" x14ac:dyDescent="0.25">
      <c r="C410" s="7"/>
      <c r="G410" s="1"/>
    </row>
    <row r="411" spans="3:7" ht="15.75" customHeight="1" x14ac:dyDescent="0.25">
      <c r="C411" s="7"/>
      <c r="G411" s="1"/>
    </row>
    <row r="412" spans="3:7" ht="15.75" customHeight="1" x14ac:dyDescent="0.25">
      <c r="C412" s="7"/>
      <c r="G412" s="1"/>
    </row>
    <row r="413" spans="3:7" ht="15.75" customHeight="1" x14ac:dyDescent="0.25">
      <c r="C413" s="7"/>
      <c r="G413" s="1"/>
    </row>
    <row r="414" spans="3:7" ht="15.75" customHeight="1" x14ac:dyDescent="0.25">
      <c r="C414" s="7"/>
      <c r="G414" s="1"/>
    </row>
    <row r="415" spans="3:7" ht="15.75" customHeight="1" x14ac:dyDescent="0.25">
      <c r="C415" s="7"/>
      <c r="G415" s="1"/>
    </row>
    <row r="416" spans="3:7" ht="15.75" customHeight="1" x14ac:dyDescent="0.25">
      <c r="C416" s="7"/>
      <c r="G416" s="1"/>
    </row>
    <row r="417" spans="3:7" ht="15.75" customHeight="1" x14ac:dyDescent="0.25">
      <c r="C417" s="7"/>
      <c r="G417" s="1"/>
    </row>
    <row r="418" spans="3:7" ht="15.75" customHeight="1" x14ac:dyDescent="0.25">
      <c r="C418" s="7"/>
      <c r="G418" s="1"/>
    </row>
    <row r="419" spans="3:7" ht="15.75" customHeight="1" x14ac:dyDescent="0.25">
      <c r="C419" s="7"/>
      <c r="G419" s="1"/>
    </row>
    <row r="420" spans="3:7" ht="15.75" customHeight="1" x14ac:dyDescent="0.25">
      <c r="C420" s="7"/>
      <c r="G420" s="1"/>
    </row>
    <row r="421" spans="3:7" ht="15.75" customHeight="1" x14ac:dyDescent="0.25">
      <c r="C421" s="7"/>
      <c r="G421" s="1"/>
    </row>
    <row r="422" spans="3:7" ht="15.75" customHeight="1" x14ac:dyDescent="0.25">
      <c r="C422" s="7"/>
      <c r="G422" s="1"/>
    </row>
    <row r="423" spans="3:7" ht="15.75" customHeight="1" x14ac:dyDescent="0.25">
      <c r="C423" s="7"/>
      <c r="G423" s="1"/>
    </row>
    <row r="424" spans="3:7" ht="15.75" customHeight="1" x14ac:dyDescent="0.25">
      <c r="C424" s="7"/>
      <c r="G424" s="1"/>
    </row>
    <row r="425" spans="3:7" ht="15.75" customHeight="1" x14ac:dyDescent="0.25">
      <c r="C425" s="7"/>
      <c r="G425" s="1"/>
    </row>
    <row r="426" spans="3:7" ht="15.75" customHeight="1" x14ac:dyDescent="0.25">
      <c r="C426" s="7"/>
      <c r="G426" s="1"/>
    </row>
    <row r="427" spans="3:7" ht="15.75" customHeight="1" x14ac:dyDescent="0.25">
      <c r="C427" s="7"/>
      <c r="G427" s="1"/>
    </row>
    <row r="428" spans="3:7" ht="15.75" customHeight="1" x14ac:dyDescent="0.25">
      <c r="C428" s="7"/>
      <c r="G428" s="1"/>
    </row>
    <row r="429" spans="3:7" ht="15.75" customHeight="1" x14ac:dyDescent="0.25">
      <c r="C429" s="7"/>
      <c r="G429" s="1"/>
    </row>
    <row r="430" spans="3:7" ht="15.75" customHeight="1" x14ac:dyDescent="0.25">
      <c r="C430" s="7"/>
      <c r="G430" s="1"/>
    </row>
    <row r="431" spans="3:7" ht="15.75" customHeight="1" x14ac:dyDescent="0.25">
      <c r="C431" s="7"/>
      <c r="G431" s="1"/>
    </row>
    <row r="432" spans="3:7" ht="15.75" customHeight="1" x14ac:dyDescent="0.25">
      <c r="C432" s="7"/>
      <c r="G432" s="1"/>
    </row>
    <row r="433" spans="3:7" ht="15.75" customHeight="1" x14ac:dyDescent="0.25">
      <c r="C433" s="7"/>
      <c r="G433" s="1"/>
    </row>
    <row r="434" spans="3:7" ht="15.75" customHeight="1" x14ac:dyDescent="0.25">
      <c r="C434" s="7"/>
      <c r="G434" s="1"/>
    </row>
    <row r="435" spans="3:7" ht="15.75" customHeight="1" x14ac:dyDescent="0.25">
      <c r="C435" s="7"/>
      <c r="G435" s="1"/>
    </row>
    <row r="436" spans="3:7" ht="15.75" customHeight="1" x14ac:dyDescent="0.25">
      <c r="C436" s="7"/>
      <c r="G436" s="1"/>
    </row>
    <row r="437" spans="3:7" ht="15.75" customHeight="1" x14ac:dyDescent="0.25">
      <c r="C437" s="7"/>
      <c r="G437" s="1"/>
    </row>
    <row r="438" spans="3:7" ht="15.75" customHeight="1" x14ac:dyDescent="0.25">
      <c r="C438" s="7"/>
      <c r="G438" s="1"/>
    </row>
    <row r="439" spans="3:7" ht="15.75" customHeight="1" x14ac:dyDescent="0.25">
      <c r="C439" s="7"/>
      <c r="G439" s="1"/>
    </row>
    <row r="440" spans="3:7" ht="15.75" customHeight="1" x14ac:dyDescent="0.25">
      <c r="C440" s="7"/>
      <c r="G440" s="1"/>
    </row>
    <row r="441" spans="3:7" ht="15.75" customHeight="1" x14ac:dyDescent="0.25">
      <c r="C441" s="7"/>
      <c r="G441" s="1"/>
    </row>
    <row r="442" spans="3:7" ht="15.75" customHeight="1" x14ac:dyDescent="0.25">
      <c r="C442" s="7"/>
      <c r="G442" s="1"/>
    </row>
    <row r="443" spans="3:7" ht="15.75" customHeight="1" x14ac:dyDescent="0.25">
      <c r="C443" s="7"/>
      <c r="G443" s="1"/>
    </row>
    <row r="444" spans="3:7" ht="15.75" customHeight="1" x14ac:dyDescent="0.25">
      <c r="C444" s="7"/>
      <c r="G444" s="1"/>
    </row>
    <row r="445" spans="3:7" ht="15.75" customHeight="1" x14ac:dyDescent="0.25">
      <c r="C445" s="7"/>
      <c r="G445" s="1"/>
    </row>
    <row r="446" spans="3:7" ht="15.75" customHeight="1" x14ac:dyDescent="0.25">
      <c r="C446" s="7"/>
      <c r="G446" s="1"/>
    </row>
    <row r="447" spans="3:7" ht="15.75" customHeight="1" x14ac:dyDescent="0.25">
      <c r="C447" s="7"/>
      <c r="G447" s="1"/>
    </row>
    <row r="448" spans="3:7" ht="15.75" customHeight="1" x14ac:dyDescent="0.25">
      <c r="C448" s="7"/>
      <c r="G448" s="1"/>
    </row>
    <row r="449" spans="3:7" ht="15.75" customHeight="1" x14ac:dyDescent="0.25">
      <c r="C449" s="7"/>
      <c r="G449" s="1"/>
    </row>
    <row r="450" spans="3:7" ht="15.75" customHeight="1" x14ac:dyDescent="0.25">
      <c r="C450" s="7"/>
      <c r="G450" s="1"/>
    </row>
    <row r="451" spans="3:7" ht="15.75" customHeight="1" x14ac:dyDescent="0.25">
      <c r="C451" s="7"/>
      <c r="G451" s="1"/>
    </row>
    <row r="452" spans="3:7" ht="15.75" customHeight="1" x14ac:dyDescent="0.25">
      <c r="C452" s="7"/>
      <c r="G452" s="1"/>
    </row>
    <row r="453" spans="3:7" ht="15.75" customHeight="1" x14ac:dyDescent="0.25">
      <c r="C453" s="7"/>
      <c r="G453" s="1"/>
    </row>
    <row r="454" spans="3:7" ht="15.75" customHeight="1" x14ac:dyDescent="0.25">
      <c r="C454" s="7"/>
      <c r="G454" s="1"/>
    </row>
    <row r="455" spans="3:7" ht="15.75" customHeight="1" x14ac:dyDescent="0.25">
      <c r="C455" s="7"/>
      <c r="G455" s="1"/>
    </row>
    <row r="456" spans="3:7" ht="15.75" customHeight="1" x14ac:dyDescent="0.25">
      <c r="C456" s="7"/>
      <c r="G456" s="1"/>
    </row>
    <row r="457" spans="3:7" ht="15.75" customHeight="1" x14ac:dyDescent="0.25">
      <c r="C457" s="7"/>
      <c r="G457" s="1"/>
    </row>
    <row r="458" spans="3:7" ht="15.75" customHeight="1" x14ac:dyDescent="0.25">
      <c r="C458" s="7"/>
      <c r="G458" s="1"/>
    </row>
    <row r="459" spans="3:7" ht="15.75" customHeight="1" x14ac:dyDescent="0.25">
      <c r="C459" s="7"/>
      <c r="G459" s="1"/>
    </row>
    <row r="460" spans="3:7" ht="15.75" customHeight="1" x14ac:dyDescent="0.25">
      <c r="C460" s="7"/>
      <c r="G460" s="1"/>
    </row>
    <row r="461" spans="3:7" ht="15.75" customHeight="1" x14ac:dyDescent="0.25">
      <c r="C461" s="7"/>
      <c r="G461" s="1"/>
    </row>
    <row r="462" spans="3:7" ht="15.75" customHeight="1" x14ac:dyDescent="0.25">
      <c r="C462" s="7"/>
      <c r="G462" s="1"/>
    </row>
    <row r="463" spans="3:7" ht="15.75" customHeight="1" x14ac:dyDescent="0.25">
      <c r="C463" s="7"/>
      <c r="G463" s="1"/>
    </row>
    <row r="464" spans="3:7" ht="15.75" customHeight="1" x14ac:dyDescent="0.25">
      <c r="C464" s="7"/>
      <c r="G464" s="1"/>
    </row>
    <row r="465" spans="3:7" ht="15.75" customHeight="1" x14ac:dyDescent="0.25">
      <c r="C465" s="7"/>
      <c r="G465" s="1"/>
    </row>
    <row r="466" spans="3:7" ht="15.75" customHeight="1" x14ac:dyDescent="0.25">
      <c r="C466" s="7"/>
      <c r="G466" s="1"/>
    </row>
    <row r="467" spans="3:7" ht="15.75" customHeight="1" x14ac:dyDescent="0.25">
      <c r="C467" s="7"/>
      <c r="G467" s="1"/>
    </row>
    <row r="468" spans="3:7" ht="15.75" customHeight="1" x14ac:dyDescent="0.25">
      <c r="C468" s="7"/>
      <c r="G468" s="1"/>
    </row>
    <row r="469" spans="3:7" ht="15.75" customHeight="1" x14ac:dyDescent="0.25">
      <c r="C469" s="7"/>
      <c r="G469" s="1"/>
    </row>
    <row r="470" spans="3:7" ht="15.75" customHeight="1" x14ac:dyDescent="0.25">
      <c r="C470" s="7"/>
      <c r="G470" s="1"/>
    </row>
    <row r="471" spans="3:7" ht="15.75" customHeight="1" x14ac:dyDescent="0.25">
      <c r="C471" s="7"/>
      <c r="G471" s="1"/>
    </row>
    <row r="472" spans="3:7" ht="15.75" customHeight="1" x14ac:dyDescent="0.25">
      <c r="C472" s="7"/>
      <c r="G472" s="1"/>
    </row>
    <row r="473" spans="3:7" ht="15.75" customHeight="1" x14ac:dyDescent="0.25">
      <c r="C473" s="7"/>
      <c r="G473" s="1"/>
    </row>
    <row r="474" spans="3:7" ht="15.75" customHeight="1" x14ac:dyDescent="0.25">
      <c r="C474" s="7"/>
      <c r="G474" s="1"/>
    </row>
    <row r="475" spans="3:7" ht="15.75" customHeight="1" x14ac:dyDescent="0.25">
      <c r="C475" s="7"/>
      <c r="G475" s="1"/>
    </row>
    <row r="476" spans="3:7" ht="15.75" customHeight="1" x14ac:dyDescent="0.25">
      <c r="C476" s="7"/>
      <c r="G476" s="1"/>
    </row>
    <row r="477" spans="3:7" ht="15.75" customHeight="1" x14ac:dyDescent="0.25">
      <c r="C477" s="7"/>
      <c r="G477" s="1"/>
    </row>
    <row r="478" spans="3:7" ht="15.75" customHeight="1" x14ac:dyDescent="0.25">
      <c r="C478" s="7"/>
      <c r="G478" s="1"/>
    </row>
    <row r="479" spans="3:7" ht="15.75" customHeight="1" x14ac:dyDescent="0.25">
      <c r="C479" s="7"/>
      <c r="G479" s="1"/>
    </row>
    <row r="480" spans="3:7" ht="15.75" customHeight="1" x14ac:dyDescent="0.25">
      <c r="C480" s="7"/>
      <c r="G480" s="1"/>
    </row>
    <row r="481" spans="3:7" ht="15.75" customHeight="1" x14ac:dyDescent="0.25">
      <c r="C481" s="7"/>
      <c r="G481" s="1"/>
    </row>
    <row r="482" spans="3:7" ht="15.75" customHeight="1" x14ac:dyDescent="0.25">
      <c r="C482" s="7"/>
      <c r="G482" s="1"/>
    </row>
    <row r="483" spans="3:7" ht="15.75" customHeight="1" x14ac:dyDescent="0.25">
      <c r="C483" s="7"/>
      <c r="G483" s="1"/>
    </row>
    <row r="484" spans="3:7" ht="15.75" customHeight="1" x14ac:dyDescent="0.25">
      <c r="C484" s="7"/>
      <c r="G484" s="1"/>
    </row>
    <row r="485" spans="3:7" ht="15.75" customHeight="1" x14ac:dyDescent="0.25">
      <c r="C485" s="7"/>
      <c r="G485" s="1"/>
    </row>
    <row r="486" spans="3:7" ht="15.75" customHeight="1" x14ac:dyDescent="0.25">
      <c r="C486" s="7"/>
      <c r="G486" s="1"/>
    </row>
    <row r="487" spans="3:7" ht="15.75" customHeight="1" x14ac:dyDescent="0.25">
      <c r="C487" s="7"/>
      <c r="G487" s="1"/>
    </row>
    <row r="488" spans="3:7" ht="15.75" customHeight="1" x14ac:dyDescent="0.25">
      <c r="C488" s="7"/>
      <c r="G488" s="1"/>
    </row>
    <row r="489" spans="3:7" ht="15.75" customHeight="1" x14ac:dyDescent="0.25">
      <c r="C489" s="7"/>
      <c r="G489" s="1"/>
    </row>
    <row r="490" spans="3:7" ht="15.75" customHeight="1" x14ac:dyDescent="0.25">
      <c r="C490" s="7"/>
      <c r="G490" s="1"/>
    </row>
    <row r="491" spans="3:7" ht="15.75" customHeight="1" x14ac:dyDescent="0.25">
      <c r="C491" s="7"/>
      <c r="G491" s="1"/>
    </row>
    <row r="492" spans="3:7" ht="15.75" customHeight="1" x14ac:dyDescent="0.25">
      <c r="C492" s="7"/>
      <c r="G492" s="1"/>
    </row>
    <row r="493" spans="3:7" ht="15.75" customHeight="1" x14ac:dyDescent="0.25">
      <c r="C493" s="7"/>
      <c r="G493" s="1"/>
    </row>
    <row r="494" spans="3:7" ht="15.75" customHeight="1" x14ac:dyDescent="0.25">
      <c r="C494" s="7"/>
      <c r="G494" s="1"/>
    </row>
    <row r="495" spans="3:7" ht="15.75" customHeight="1" x14ac:dyDescent="0.25">
      <c r="C495" s="7"/>
      <c r="G495" s="1"/>
    </row>
    <row r="496" spans="3:7" ht="15.75" customHeight="1" x14ac:dyDescent="0.25">
      <c r="C496" s="7"/>
      <c r="G496" s="1"/>
    </row>
    <row r="497" spans="3:7" ht="15.75" customHeight="1" x14ac:dyDescent="0.25">
      <c r="C497" s="7"/>
      <c r="G497" s="1"/>
    </row>
    <row r="498" spans="3:7" ht="15.75" customHeight="1" x14ac:dyDescent="0.25">
      <c r="C498" s="7"/>
      <c r="G498" s="1"/>
    </row>
    <row r="499" spans="3:7" ht="15.75" customHeight="1" x14ac:dyDescent="0.25">
      <c r="C499" s="7"/>
      <c r="G499" s="1"/>
    </row>
    <row r="500" spans="3:7" ht="15.75" customHeight="1" x14ac:dyDescent="0.25">
      <c r="C500" s="7"/>
      <c r="G500" s="1"/>
    </row>
    <row r="501" spans="3:7" ht="15.75" customHeight="1" x14ac:dyDescent="0.25">
      <c r="C501" s="7"/>
      <c r="G501" s="1"/>
    </row>
    <row r="502" spans="3:7" ht="15.75" customHeight="1" x14ac:dyDescent="0.25">
      <c r="C502" s="7"/>
      <c r="G502" s="1"/>
    </row>
    <row r="503" spans="3:7" ht="15.75" customHeight="1" x14ac:dyDescent="0.25">
      <c r="C503" s="7"/>
      <c r="G503" s="1"/>
    </row>
    <row r="504" spans="3:7" ht="15.75" customHeight="1" x14ac:dyDescent="0.25">
      <c r="C504" s="7"/>
      <c r="G504" s="1"/>
    </row>
    <row r="505" spans="3:7" ht="15.75" customHeight="1" x14ac:dyDescent="0.25">
      <c r="C505" s="7"/>
      <c r="G505" s="1"/>
    </row>
    <row r="506" spans="3:7" ht="15.75" customHeight="1" x14ac:dyDescent="0.25">
      <c r="C506" s="7"/>
      <c r="G506" s="1"/>
    </row>
    <row r="507" spans="3:7" ht="15.75" customHeight="1" x14ac:dyDescent="0.25">
      <c r="C507" s="7"/>
      <c r="G507" s="1"/>
    </row>
    <row r="508" spans="3:7" ht="15.75" customHeight="1" x14ac:dyDescent="0.25">
      <c r="C508" s="7"/>
      <c r="G508" s="1"/>
    </row>
    <row r="509" spans="3:7" ht="15.75" customHeight="1" x14ac:dyDescent="0.25">
      <c r="C509" s="7"/>
      <c r="G509" s="1"/>
    </row>
    <row r="510" spans="3:7" ht="15.75" customHeight="1" x14ac:dyDescent="0.25">
      <c r="C510" s="7"/>
      <c r="G510" s="1"/>
    </row>
    <row r="511" spans="3:7" ht="15.75" customHeight="1" x14ac:dyDescent="0.25">
      <c r="C511" s="7"/>
      <c r="G511" s="1"/>
    </row>
    <row r="512" spans="3:7" ht="15.75" customHeight="1" x14ac:dyDescent="0.25">
      <c r="C512" s="7"/>
      <c r="G512" s="1"/>
    </row>
    <row r="513" spans="3:7" ht="15.75" customHeight="1" x14ac:dyDescent="0.25">
      <c r="C513" s="7"/>
      <c r="G513" s="1"/>
    </row>
    <row r="514" spans="3:7" ht="15.75" customHeight="1" x14ac:dyDescent="0.25">
      <c r="C514" s="7"/>
      <c r="G514" s="1"/>
    </row>
    <row r="515" spans="3:7" ht="15.75" customHeight="1" x14ac:dyDescent="0.25">
      <c r="C515" s="7"/>
      <c r="G515" s="1"/>
    </row>
    <row r="516" spans="3:7" ht="15.75" customHeight="1" x14ac:dyDescent="0.25">
      <c r="C516" s="7"/>
      <c r="G516" s="1"/>
    </row>
    <row r="517" spans="3:7" ht="15.75" customHeight="1" x14ac:dyDescent="0.25">
      <c r="C517" s="7"/>
      <c r="G517" s="1"/>
    </row>
    <row r="518" spans="3:7" ht="15.75" customHeight="1" x14ac:dyDescent="0.25">
      <c r="C518" s="7"/>
      <c r="G518" s="1"/>
    </row>
    <row r="519" spans="3:7" ht="15.75" customHeight="1" x14ac:dyDescent="0.25">
      <c r="C519" s="7"/>
      <c r="G519" s="1"/>
    </row>
    <row r="520" spans="3:7" ht="15.75" customHeight="1" x14ac:dyDescent="0.25">
      <c r="C520" s="7"/>
      <c r="G520" s="1"/>
    </row>
    <row r="521" spans="3:7" ht="15.75" customHeight="1" x14ac:dyDescent="0.25">
      <c r="C521" s="7"/>
      <c r="G521" s="1"/>
    </row>
    <row r="522" spans="3:7" ht="15.75" customHeight="1" x14ac:dyDescent="0.25">
      <c r="C522" s="7"/>
      <c r="G522" s="1"/>
    </row>
    <row r="523" spans="3:7" ht="15.75" customHeight="1" x14ac:dyDescent="0.25">
      <c r="C523" s="7"/>
      <c r="G523" s="1"/>
    </row>
    <row r="524" spans="3:7" ht="15.75" customHeight="1" x14ac:dyDescent="0.25">
      <c r="C524" s="7"/>
      <c r="G524" s="1"/>
    </row>
    <row r="525" spans="3:7" ht="15.75" customHeight="1" x14ac:dyDescent="0.25">
      <c r="C525" s="7"/>
      <c r="G525" s="1"/>
    </row>
    <row r="526" spans="3:7" ht="15.75" customHeight="1" x14ac:dyDescent="0.25">
      <c r="C526" s="7"/>
      <c r="G526" s="1"/>
    </row>
    <row r="527" spans="3:7" ht="15.75" customHeight="1" x14ac:dyDescent="0.25">
      <c r="C527" s="7"/>
      <c r="G527" s="1"/>
    </row>
    <row r="528" spans="3:7" ht="15.75" customHeight="1" x14ac:dyDescent="0.25">
      <c r="C528" s="7"/>
      <c r="G528" s="1"/>
    </row>
    <row r="529" spans="3:7" ht="15.75" customHeight="1" x14ac:dyDescent="0.25">
      <c r="C529" s="7"/>
      <c r="G529" s="1"/>
    </row>
    <row r="530" spans="3:7" ht="15.75" customHeight="1" x14ac:dyDescent="0.25">
      <c r="C530" s="7"/>
      <c r="G530" s="1"/>
    </row>
    <row r="531" spans="3:7" ht="15.75" customHeight="1" x14ac:dyDescent="0.25">
      <c r="C531" s="7"/>
      <c r="G531" s="1"/>
    </row>
    <row r="532" spans="3:7" ht="15.75" customHeight="1" x14ac:dyDescent="0.25">
      <c r="C532" s="7"/>
      <c r="G532" s="1"/>
    </row>
    <row r="533" spans="3:7" ht="15.75" customHeight="1" x14ac:dyDescent="0.25">
      <c r="C533" s="7"/>
      <c r="G533" s="1"/>
    </row>
    <row r="534" spans="3:7" ht="15.75" customHeight="1" x14ac:dyDescent="0.25">
      <c r="C534" s="7"/>
      <c r="G534" s="1"/>
    </row>
    <row r="535" spans="3:7" ht="15.75" customHeight="1" x14ac:dyDescent="0.25">
      <c r="C535" s="7"/>
      <c r="G535" s="1"/>
    </row>
    <row r="536" spans="3:7" ht="15.75" customHeight="1" x14ac:dyDescent="0.25">
      <c r="C536" s="7"/>
      <c r="G536" s="1"/>
    </row>
    <row r="537" spans="3:7" ht="15.75" customHeight="1" x14ac:dyDescent="0.25">
      <c r="C537" s="7"/>
      <c r="G537" s="1"/>
    </row>
    <row r="538" spans="3:7" ht="15.75" customHeight="1" x14ac:dyDescent="0.25">
      <c r="C538" s="7"/>
      <c r="G538" s="1"/>
    </row>
    <row r="539" spans="3:7" ht="15.75" customHeight="1" x14ac:dyDescent="0.25">
      <c r="C539" s="7"/>
      <c r="G539" s="1"/>
    </row>
    <row r="540" spans="3:7" ht="15.75" customHeight="1" x14ac:dyDescent="0.25">
      <c r="C540" s="7"/>
      <c r="G540" s="1"/>
    </row>
    <row r="541" spans="3:7" ht="15.75" customHeight="1" x14ac:dyDescent="0.25">
      <c r="C541" s="7"/>
      <c r="G541" s="1"/>
    </row>
    <row r="542" spans="3:7" ht="15.75" customHeight="1" x14ac:dyDescent="0.25">
      <c r="C542" s="7"/>
      <c r="G542" s="1"/>
    </row>
    <row r="543" spans="3:7" ht="15.75" customHeight="1" x14ac:dyDescent="0.25">
      <c r="C543" s="7"/>
      <c r="G543" s="1"/>
    </row>
    <row r="544" spans="3:7" ht="15.75" customHeight="1" x14ac:dyDescent="0.25">
      <c r="C544" s="7"/>
      <c r="G544" s="1"/>
    </row>
    <row r="545" spans="3:7" ht="15.75" customHeight="1" x14ac:dyDescent="0.25">
      <c r="C545" s="7"/>
      <c r="G545" s="1"/>
    </row>
    <row r="546" spans="3:7" ht="15.75" customHeight="1" x14ac:dyDescent="0.25">
      <c r="C546" s="7"/>
      <c r="G546" s="1"/>
    </row>
    <row r="547" spans="3:7" ht="15.75" customHeight="1" x14ac:dyDescent="0.25">
      <c r="C547" s="7"/>
      <c r="G547" s="1"/>
    </row>
    <row r="548" spans="3:7" ht="15.75" customHeight="1" x14ac:dyDescent="0.25">
      <c r="C548" s="7"/>
      <c r="G548" s="1"/>
    </row>
    <row r="549" spans="3:7" ht="15.75" customHeight="1" x14ac:dyDescent="0.25">
      <c r="C549" s="7"/>
      <c r="G549" s="1"/>
    </row>
    <row r="550" spans="3:7" ht="15.75" customHeight="1" x14ac:dyDescent="0.25">
      <c r="C550" s="7"/>
      <c r="G550" s="1"/>
    </row>
    <row r="551" spans="3:7" ht="15.75" customHeight="1" x14ac:dyDescent="0.25">
      <c r="C551" s="7"/>
      <c r="G551" s="1"/>
    </row>
    <row r="552" spans="3:7" ht="15.75" customHeight="1" x14ac:dyDescent="0.25">
      <c r="C552" s="7"/>
      <c r="G552" s="1"/>
    </row>
    <row r="553" spans="3:7" ht="15.75" customHeight="1" x14ac:dyDescent="0.25">
      <c r="C553" s="7"/>
      <c r="G553" s="1"/>
    </row>
    <row r="554" spans="3:7" ht="15.75" customHeight="1" x14ac:dyDescent="0.25">
      <c r="C554" s="7"/>
      <c r="G554" s="1"/>
    </row>
    <row r="555" spans="3:7" ht="15.75" customHeight="1" x14ac:dyDescent="0.25">
      <c r="C555" s="7"/>
      <c r="G555" s="1"/>
    </row>
    <row r="556" spans="3:7" ht="15.75" customHeight="1" x14ac:dyDescent="0.25">
      <c r="C556" s="7"/>
      <c r="G556" s="1"/>
    </row>
    <row r="557" spans="3:7" ht="15.75" customHeight="1" x14ac:dyDescent="0.25">
      <c r="C557" s="7"/>
      <c r="G557" s="1"/>
    </row>
    <row r="558" spans="3:7" ht="15.75" customHeight="1" x14ac:dyDescent="0.25">
      <c r="C558" s="7"/>
      <c r="G558" s="1"/>
    </row>
    <row r="559" spans="3:7" ht="15.75" customHeight="1" x14ac:dyDescent="0.25">
      <c r="C559" s="7"/>
      <c r="G559" s="1"/>
    </row>
    <row r="560" spans="3:7" ht="15.75" customHeight="1" x14ac:dyDescent="0.25">
      <c r="C560" s="7"/>
      <c r="G560" s="1"/>
    </row>
    <row r="561" spans="3:7" ht="15.75" customHeight="1" x14ac:dyDescent="0.25">
      <c r="C561" s="7"/>
      <c r="G561" s="1"/>
    </row>
    <row r="562" spans="3:7" ht="15.75" customHeight="1" x14ac:dyDescent="0.25">
      <c r="C562" s="7"/>
      <c r="G562" s="1"/>
    </row>
    <row r="563" spans="3:7" ht="15.75" customHeight="1" x14ac:dyDescent="0.25">
      <c r="C563" s="7"/>
      <c r="G563" s="1"/>
    </row>
    <row r="564" spans="3:7" ht="15.75" customHeight="1" x14ac:dyDescent="0.25">
      <c r="C564" s="7"/>
      <c r="G564" s="1"/>
    </row>
    <row r="565" spans="3:7" ht="15.75" customHeight="1" x14ac:dyDescent="0.25">
      <c r="C565" s="7"/>
      <c r="G565" s="1"/>
    </row>
    <row r="566" spans="3:7" ht="15.75" customHeight="1" x14ac:dyDescent="0.25">
      <c r="C566" s="7"/>
      <c r="G566" s="1"/>
    </row>
    <row r="567" spans="3:7" ht="15.75" customHeight="1" x14ac:dyDescent="0.25">
      <c r="C567" s="7"/>
      <c r="G567" s="1"/>
    </row>
    <row r="568" spans="3:7" ht="15.75" customHeight="1" x14ac:dyDescent="0.25">
      <c r="C568" s="7"/>
      <c r="G568" s="1"/>
    </row>
    <row r="569" spans="3:7" ht="15.75" customHeight="1" x14ac:dyDescent="0.25">
      <c r="C569" s="7"/>
      <c r="G569" s="1"/>
    </row>
    <row r="570" spans="3:7" ht="15.75" customHeight="1" x14ac:dyDescent="0.25">
      <c r="C570" s="7"/>
      <c r="G570" s="1"/>
    </row>
    <row r="571" spans="3:7" ht="15.75" customHeight="1" x14ac:dyDescent="0.25">
      <c r="C571" s="7"/>
      <c r="G571" s="1"/>
    </row>
    <row r="572" spans="3:7" ht="15.75" customHeight="1" x14ac:dyDescent="0.25">
      <c r="C572" s="7"/>
      <c r="G572" s="1"/>
    </row>
    <row r="573" spans="3:7" ht="15.75" customHeight="1" x14ac:dyDescent="0.25">
      <c r="C573" s="7"/>
      <c r="G573" s="1"/>
    </row>
    <row r="574" spans="3:7" ht="15.75" customHeight="1" x14ac:dyDescent="0.25">
      <c r="C574" s="7"/>
      <c r="G574" s="1"/>
    </row>
    <row r="575" spans="3:7" ht="15.75" customHeight="1" x14ac:dyDescent="0.25">
      <c r="C575" s="7"/>
      <c r="G575" s="1"/>
    </row>
    <row r="576" spans="3:7" ht="15.75" customHeight="1" x14ac:dyDescent="0.25">
      <c r="C576" s="7"/>
      <c r="G576" s="1"/>
    </row>
    <row r="577" spans="3:7" ht="15.75" customHeight="1" x14ac:dyDescent="0.25">
      <c r="C577" s="7"/>
      <c r="G577" s="1"/>
    </row>
    <row r="578" spans="3:7" ht="15.75" customHeight="1" x14ac:dyDescent="0.25">
      <c r="C578" s="7"/>
      <c r="G578" s="1"/>
    </row>
    <row r="579" spans="3:7" ht="15.75" customHeight="1" x14ac:dyDescent="0.25">
      <c r="C579" s="7"/>
      <c r="G579" s="1"/>
    </row>
    <row r="580" spans="3:7" ht="15.75" customHeight="1" x14ac:dyDescent="0.25">
      <c r="C580" s="7"/>
      <c r="G580" s="1"/>
    </row>
    <row r="581" spans="3:7" ht="15.75" customHeight="1" x14ac:dyDescent="0.25">
      <c r="C581" s="7"/>
      <c r="G581" s="1"/>
    </row>
    <row r="582" spans="3:7" ht="15.75" customHeight="1" x14ac:dyDescent="0.25">
      <c r="C582" s="7"/>
      <c r="G582" s="1"/>
    </row>
    <row r="583" spans="3:7" ht="15.75" customHeight="1" x14ac:dyDescent="0.25">
      <c r="C583" s="7"/>
      <c r="G583" s="1"/>
    </row>
    <row r="584" spans="3:7" ht="15.75" customHeight="1" x14ac:dyDescent="0.25">
      <c r="C584" s="7"/>
      <c r="G584" s="1"/>
    </row>
    <row r="585" spans="3:7" ht="15.75" customHeight="1" x14ac:dyDescent="0.25">
      <c r="C585" s="7"/>
      <c r="G585" s="1"/>
    </row>
    <row r="586" spans="3:7" ht="15.75" customHeight="1" x14ac:dyDescent="0.25">
      <c r="C586" s="7"/>
      <c r="G586" s="1"/>
    </row>
    <row r="587" spans="3:7" ht="15.75" customHeight="1" x14ac:dyDescent="0.25">
      <c r="C587" s="7"/>
      <c r="G587" s="1"/>
    </row>
    <row r="588" spans="3:7" ht="15.75" customHeight="1" x14ac:dyDescent="0.25">
      <c r="C588" s="7"/>
      <c r="G588" s="1"/>
    </row>
    <row r="589" spans="3:7" ht="15.75" customHeight="1" x14ac:dyDescent="0.25">
      <c r="C589" s="7"/>
      <c r="G589" s="1"/>
    </row>
    <row r="590" spans="3:7" ht="15.75" customHeight="1" x14ac:dyDescent="0.25">
      <c r="C590" s="7"/>
      <c r="G590" s="1"/>
    </row>
    <row r="591" spans="3:7" ht="15.75" customHeight="1" x14ac:dyDescent="0.25">
      <c r="C591" s="7"/>
      <c r="G591" s="1"/>
    </row>
    <row r="592" spans="3:7" ht="15.75" customHeight="1" x14ac:dyDescent="0.25">
      <c r="C592" s="7"/>
      <c r="G592" s="1"/>
    </row>
    <row r="593" spans="3:7" ht="15.75" customHeight="1" x14ac:dyDescent="0.25">
      <c r="C593" s="7"/>
      <c r="G593" s="1"/>
    </row>
    <row r="594" spans="3:7" ht="15.75" customHeight="1" x14ac:dyDescent="0.25">
      <c r="C594" s="7"/>
      <c r="G594" s="1"/>
    </row>
    <row r="595" spans="3:7" ht="15.75" customHeight="1" x14ac:dyDescent="0.25">
      <c r="C595" s="7"/>
      <c r="G595" s="1"/>
    </row>
    <row r="596" spans="3:7" ht="15.75" customHeight="1" x14ac:dyDescent="0.25">
      <c r="C596" s="7"/>
      <c r="G596" s="1"/>
    </row>
    <row r="597" spans="3:7" ht="15.75" customHeight="1" x14ac:dyDescent="0.25">
      <c r="C597" s="7"/>
      <c r="G597" s="1"/>
    </row>
    <row r="598" spans="3:7" ht="15.75" customHeight="1" x14ac:dyDescent="0.25">
      <c r="C598" s="7"/>
      <c r="G598" s="1"/>
    </row>
    <row r="599" spans="3:7" ht="15.75" customHeight="1" x14ac:dyDescent="0.25">
      <c r="C599" s="7"/>
      <c r="G599" s="1"/>
    </row>
    <row r="600" spans="3:7" ht="15.75" customHeight="1" x14ac:dyDescent="0.25">
      <c r="C600" s="7"/>
      <c r="G600" s="1"/>
    </row>
    <row r="601" spans="3:7" ht="15.75" customHeight="1" x14ac:dyDescent="0.25">
      <c r="C601" s="7"/>
      <c r="G601" s="1"/>
    </row>
    <row r="602" spans="3:7" ht="15.75" customHeight="1" x14ac:dyDescent="0.25">
      <c r="C602" s="7"/>
      <c r="G602" s="1"/>
    </row>
    <row r="603" spans="3:7" ht="15.75" customHeight="1" x14ac:dyDescent="0.25">
      <c r="C603" s="7"/>
      <c r="G603" s="1"/>
    </row>
    <row r="604" spans="3:7" ht="15.75" customHeight="1" x14ac:dyDescent="0.25">
      <c r="C604" s="7"/>
      <c r="G604" s="1"/>
    </row>
    <row r="605" spans="3:7" ht="15.75" customHeight="1" x14ac:dyDescent="0.25">
      <c r="C605" s="7"/>
      <c r="G605" s="1"/>
    </row>
    <row r="606" spans="3:7" ht="15.75" customHeight="1" x14ac:dyDescent="0.25">
      <c r="C606" s="7"/>
      <c r="G606" s="1"/>
    </row>
    <row r="607" spans="3:7" ht="15.75" customHeight="1" x14ac:dyDescent="0.25">
      <c r="C607" s="7"/>
      <c r="G607" s="1"/>
    </row>
    <row r="608" spans="3:7" ht="15.75" customHeight="1" x14ac:dyDescent="0.25">
      <c r="C608" s="7"/>
      <c r="G608" s="1"/>
    </row>
    <row r="609" spans="3:7" ht="15.75" customHeight="1" x14ac:dyDescent="0.25">
      <c r="C609" s="7"/>
      <c r="G609" s="1"/>
    </row>
    <row r="610" spans="3:7" ht="15.75" customHeight="1" x14ac:dyDescent="0.25">
      <c r="C610" s="7"/>
      <c r="G610" s="1"/>
    </row>
    <row r="611" spans="3:7" ht="15.75" customHeight="1" x14ac:dyDescent="0.25">
      <c r="C611" s="7"/>
      <c r="G611" s="1"/>
    </row>
    <row r="612" spans="3:7" ht="15.75" customHeight="1" x14ac:dyDescent="0.25">
      <c r="C612" s="7"/>
      <c r="G612" s="1"/>
    </row>
    <row r="613" spans="3:7" ht="15.75" customHeight="1" x14ac:dyDescent="0.25">
      <c r="C613" s="7"/>
      <c r="G613" s="1"/>
    </row>
    <row r="614" spans="3:7" ht="15.75" customHeight="1" x14ac:dyDescent="0.25">
      <c r="C614" s="7"/>
      <c r="G614" s="1"/>
    </row>
    <row r="615" spans="3:7" ht="15.75" customHeight="1" x14ac:dyDescent="0.25">
      <c r="C615" s="7"/>
      <c r="G615" s="1"/>
    </row>
    <row r="616" spans="3:7" ht="15.75" customHeight="1" x14ac:dyDescent="0.25">
      <c r="C616" s="7"/>
      <c r="G616" s="1"/>
    </row>
    <row r="617" spans="3:7" ht="15.75" customHeight="1" x14ac:dyDescent="0.25">
      <c r="C617" s="7"/>
      <c r="G617" s="1"/>
    </row>
    <row r="618" spans="3:7" ht="15.75" customHeight="1" x14ac:dyDescent="0.25">
      <c r="C618" s="7"/>
      <c r="G618" s="1"/>
    </row>
    <row r="619" spans="3:7" ht="15.75" customHeight="1" x14ac:dyDescent="0.25">
      <c r="C619" s="7"/>
      <c r="G619" s="1"/>
    </row>
    <row r="620" spans="3:7" ht="15.75" customHeight="1" x14ac:dyDescent="0.25">
      <c r="C620" s="7"/>
      <c r="G620" s="1"/>
    </row>
    <row r="621" spans="3:7" ht="15.75" customHeight="1" x14ac:dyDescent="0.25">
      <c r="C621" s="7"/>
      <c r="G621" s="1"/>
    </row>
    <row r="622" spans="3:7" ht="15.75" customHeight="1" x14ac:dyDescent="0.25">
      <c r="C622" s="7"/>
      <c r="G622" s="1"/>
    </row>
    <row r="623" spans="3:7" ht="15.75" customHeight="1" x14ac:dyDescent="0.25">
      <c r="C623" s="7"/>
      <c r="G623" s="1"/>
    </row>
    <row r="624" spans="3:7" ht="15.75" customHeight="1" x14ac:dyDescent="0.25">
      <c r="C624" s="7"/>
      <c r="G624" s="1"/>
    </row>
    <row r="625" spans="3:7" ht="15.75" customHeight="1" x14ac:dyDescent="0.25">
      <c r="C625" s="7"/>
      <c r="G625" s="1"/>
    </row>
    <row r="626" spans="3:7" ht="15.75" customHeight="1" x14ac:dyDescent="0.25">
      <c r="C626" s="7"/>
      <c r="G626" s="1"/>
    </row>
    <row r="627" spans="3:7" ht="15.75" customHeight="1" x14ac:dyDescent="0.25">
      <c r="C627" s="7"/>
      <c r="G627" s="1"/>
    </row>
    <row r="628" spans="3:7" ht="15.75" customHeight="1" x14ac:dyDescent="0.25">
      <c r="C628" s="7"/>
      <c r="G628" s="1"/>
    </row>
    <row r="629" spans="3:7" ht="15.75" customHeight="1" x14ac:dyDescent="0.25">
      <c r="C629" s="7"/>
      <c r="G629" s="1"/>
    </row>
    <row r="630" spans="3:7" ht="15.75" customHeight="1" x14ac:dyDescent="0.25">
      <c r="C630" s="7"/>
      <c r="G630" s="1"/>
    </row>
    <row r="631" spans="3:7" ht="15.75" customHeight="1" x14ac:dyDescent="0.25">
      <c r="C631" s="7"/>
      <c r="G631" s="1"/>
    </row>
    <row r="632" spans="3:7" ht="15.75" customHeight="1" x14ac:dyDescent="0.25">
      <c r="C632" s="7"/>
      <c r="G632" s="1"/>
    </row>
    <row r="633" spans="3:7" ht="15.75" customHeight="1" x14ac:dyDescent="0.25">
      <c r="C633" s="7"/>
      <c r="G633" s="1"/>
    </row>
    <row r="634" spans="3:7" ht="15.75" customHeight="1" x14ac:dyDescent="0.25">
      <c r="C634" s="7"/>
      <c r="G634" s="1"/>
    </row>
    <row r="635" spans="3:7" ht="15.75" customHeight="1" x14ac:dyDescent="0.25">
      <c r="C635" s="7"/>
      <c r="G635" s="1"/>
    </row>
    <row r="636" spans="3:7" ht="15.75" customHeight="1" x14ac:dyDescent="0.25">
      <c r="C636" s="7"/>
      <c r="G636" s="1"/>
    </row>
    <row r="637" spans="3:7" ht="15.75" customHeight="1" x14ac:dyDescent="0.25">
      <c r="C637" s="7"/>
      <c r="G637" s="1"/>
    </row>
    <row r="638" spans="3:7" ht="15.75" customHeight="1" x14ac:dyDescent="0.25">
      <c r="C638" s="7"/>
      <c r="G638" s="1"/>
    </row>
    <row r="639" spans="3:7" ht="15.75" customHeight="1" x14ac:dyDescent="0.25">
      <c r="C639" s="7"/>
      <c r="G639" s="1"/>
    </row>
    <row r="640" spans="3:7" ht="15.75" customHeight="1" x14ac:dyDescent="0.25">
      <c r="C640" s="7"/>
      <c r="G640" s="1"/>
    </row>
    <row r="641" spans="3:7" ht="15.75" customHeight="1" x14ac:dyDescent="0.25">
      <c r="C641" s="7"/>
      <c r="G641" s="1"/>
    </row>
    <row r="642" spans="3:7" ht="15.75" customHeight="1" x14ac:dyDescent="0.25">
      <c r="C642" s="7"/>
      <c r="G642" s="1"/>
    </row>
    <row r="643" spans="3:7" ht="15.75" customHeight="1" x14ac:dyDescent="0.25">
      <c r="C643" s="7"/>
      <c r="G643" s="1"/>
    </row>
    <row r="644" spans="3:7" ht="15.75" customHeight="1" x14ac:dyDescent="0.25">
      <c r="C644" s="7"/>
      <c r="G644" s="1"/>
    </row>
    <row r="645" spans="3:7" ht="15.75" customHeight="1" x14ac:dyDescent="0.25">
      <c r="C645" s="7"/>
      <c r="G645" s="1"/>
    </row>
    <row r="646" spans="3:7" ht="15.75" customHeight="1" x14ac:dyDescent="0.25">
      <c r="C646" s="7"/>
      <c r="G646" s="1"/>
    </row>
    <row r="647" spans="3:7" ht="15.75" customHeight="1" x14ac:dyDescent="0.25">
      <c r="C647" s="7"/>
      <c r="G647" s="1"/>
    </row>
    <row r="648" spans="3:7" ht="15.75" customHeight="1" x14ac:dyDescent="0.25">
      <c r="C648" s="7"/>
      <c r="G648" s="1"/>
    </row>
    <row r="649" spans="3:7" ht="15.75" customHeight="1" x14ac:dyDescent="0.25">
      <c r="C649" s="7"/>
      <c r="G649" s="1"/>
    </row>
    <row r="650" spans="3:7" ht="15.75" customHeight="1" x14ac:dyDescent="0.25">
      <c r="C650" s="7"/>
      <c r="G650" s="1"/>
    </row>
    <row r="651" spans="3:7" ht="15.75" customHeight="1" x14ac:dyDescent="0.25">
      <c r="C651" s="7"/>
      <c r="G651" s="1"/>
    </row>
    <row r="652" spans="3:7" ht="15.75" customHeight="1" x14ac:dyDescent="0.25">
      <c r="C652" s="7"/>
      <c r="G652" s="1"/>
    </row>
    <row r="653" spans="3:7" ht="15.75" customHeight="1" x14ac:dyDescent="0.25">
      <c r="C653" s="7"/>
      <c r="G653" s="1"/>
    </row>
    <row r="654" spans="3:7" ht="15.75" customHeight="1" x14ac:dyDescent="0.25">
      <c r="C654" s="7"/>
      <c r="G654" s="1"/>
    </row>
    <row r="655" spans="3:7" ht="15.75" customHeight="1" x14ac:dyDescent="0.25">
      <c r="C655" s="7"/>
      <c r="G655" s="1"/>
    </row>
    <row r="656" spans="3:7" ht="15.75" customHeight="1" x14ac:dyDescent="0.25">
      <c r="C656" s="7"/>
      <c r="G656" s="1"/>
    </row>
    <row r="657" spans="3:7" ht="15.75" customHeight="1" x14ac:dyDescent="0.25">
      <c r="C657" s="7"/>
      <c r="G657" s="1"/>
    </row>
    <row r="658" spans="3:7" ht="15.75" customHeight="1" x14ac:dyDescent="0.25">
      <c r="C658" s="7"/>
      <c r="G658" s="1"/>
    </row>
    <row r="659" spans="3:7" ht="15.75" customHeight="1" x14ac:dyDescent="0.25">
      <c r="C659" s="7"/>
      <c r="G659" s="1"/>
    </row>
    <row r="660" spans="3:7" ht="15.75" customHeight="1" x14ac:dyDescent="0.25">
      <c r="C660" s="7"/>
      <c r="G660" s="1"/>
    </row>
    <row r="661" spans="3:7" ht="15.75" customHeight="1" x14ac:dyDescent="0.25">
      <c r="C661" s="7"/>
      <c r="G661" s="1"/>
    </row>
    <row r="662" spans="3:7" ht="15.75" customHeight="1" x14ac:dyDescent="0.25">
      <c r="C662" s="7"/>
      <c r="G662" s="1"/>
    </row>
    <row r="663" spans="3:7" ht="15.75" customHeight="1" x14ac:dyDescent="0.25">
      <c r="C663" s="7"/>
      <c r="G663" s="1"/>
    </row>
    <row r="664" spans="3:7" ht="15.75" customHeight="1" x14ac:dyDescent="0.25">
      <c r="C664" s="7"/>
      <c r="G664" s="1"/>
    </row>
    <row r="665" spans="3:7" ht="15.75" customHeight="1" x14ac:dyDescent="0.25">
      <c r="C665" s="7"/>
      <c r="G665" s="1"/>
    </row>
    <row r="666" spans="3:7" ht="15.75" customHeight="1" x14ac:dyDescent="0.25">
      <c r="C666" s="7"/>
      <c r="G666" s="1"/>
    </row>
    <row r="667" spans="3:7" ht="15.75" customHeight="1" x14ac:dyDescent="0.25">
      <c r="C667" s="7"/>
      <c r="G667" s="1"/>
    </row>
    <row r="668" spans="3:7" ht="15.75" customHeight="1" x14ac:dyDescent="0.25">
      <c r="C668" s="7"/>
      <c r="G668" s="1"/>
    </row>
    <row r="669" spans="3:7" ht="15.75" customHeight="1" x14ac:dyDescent="0.25">
      <c r="C669" s="7"/>
      <c r="G669" s="1"/>
    </row>
    <row r="670" spans="3:7" ht="15.75" customHeight="1" x14ac:dyDescent="0.25">
      <c r="C670" s="7"/>
      <c r="G670" s="1"/>
    </row>
    <row r="671" spans="3:7" ht="15.75" customHeight="1" x14ac:dyDescent="0.25">
      <c r="C671" s="7"/>
      <c r="G671" s="1"/>
    </row>
    <row r="672" spans="3:7" ht="15.75" customHeight="1" x14ac:dyDescent="0.25">
      <c r="C672" s="7"/>
      <c r="G672" s="1"/>
    </row>
    <row r="673" spans="3:7" ht="15.75" customHeight="1" x14ac:dyDescent="0.25">
      <c r="C673" s="7"/>
      <c r="G673" s="1"/>
    </row>
    <row r="674" spans="3:7" ht="15.75" customHeight="1" x14ac:dyDescent="0.25">
      <c r="C674" s="7"/>
      <c r="G674" s="1"/>
    </row>
    <row r="675" spans="3:7" ht="15.75" customHeight="1" x14ac:dyDescent="0.25">
      <c r="C675" s="7"/>
      <c r="G675" s="1"/>
    </row>
    <row r="676" spans="3:7" ht="15.75" customHeight="1" x14ac:dyDescent="0.25">
      <c r="C676" s="7"/>
      <c r="G676" s="1"/>
    </row>
    <row r="677" spans="3:7" ht="15.75" customHeight="1" x14ac:dyDescent="0.25">
      <c r="C677" s="7"/>
      <c r="G677" s="1"/>
    </row>
    <row r="678" spans="3:7" ht="15.75" customHeight="1" x14ac:dyDescent="0.25">
      <c r="C678" s="7"/>
      <c r="G678" s="1"/>
    </row>
    <row r="679" spans="3:7" ht="15.75" customHeight="1" x14ac:dyDescent="0.25">
      <c r="C679" s="7"/>
      <c r="G679" s="1"/>
    </row>
    <row r="680" spans="3:7" ht="15.75" customHeight="1" x14ac:dyDescent="0.25">
      <c r="C680" s="7"/>
      <c r="G680" s="1"/>
    </row>
    <row r="681" spans="3:7" ht="15.75" customHeight="1" x14ac:dyDescent="0.25">
      <c r="C681" s="7"/>
      <c r="G681" s="1"/>
    </row>
    <row r="682" spans="3:7" ht="15.75" customHeight="1" x14ac:dyDescent="0.25">
      <c r="C682" s="7"/>
      <c r="G682" s="1"/>
    </row>
    <row r="683" spans="3:7" ht="15.75" customHeight="1" x14ac:dyDescent="0.25">
      <c r="C683" s="7"/>
      <c r="G683" s="1"/>
    </row>
    <row r="684" spans="3:7" ht="15.75" customHeight="1" x14ac:dyDescent="0.25">
      <c r="C684" s="7"/>
      <c r="G684" s="1"/>
    </row>
    <row r="685" spans="3:7" ht="15.75" customHeight="1" x14ac:dyDescent="0.25">
      <c r="C685" s="7"/>
      <c r="G685" s="1"/>
    </row>
    <row r="686" spans="3:7" ht="15.75" customHeight="1" x14ac:dyDescent="0.25">
      <c r="C686" s="7"/>
      <c r="G686" s="1"/>
    </row>
    <row r="687" spans="3:7" ht="15.75" customHeight="1" x14ac:dyDescent="0.25">
      <c r="C687" s="7"/>
      <c r="G687" s="1"/>
    </row>
    <row r="688" spans="3:7" ht="15.75" customHeight="1" x14ac:dyDescent="0.25">
      <c r="C688" s="7"/>
      <c r="G688" s="1"/>
    </row>
    <row r="689" spans="3:7" ht="15.75" customHeight="1" x14ac:dyDescent="0.25">
      <c r="C689" s="7"/>
      <c r="G689" s="1"/>
    </row>
    <row r="690" spans="3:7" ht="15.75" customHeight="1" x14ac:dyDescent="0.25">
      <c r="C690" s="7"/>
      <c r="G690" s="1"/>
    </row>
    <row r="691" spans="3:7" ht="15.75" customHeight="1" x14ac:dyDescent="0.25">
      <c r="C691" s="7"/>
      <c r="G691" s="1"/>
    </row>
    <row r="692" spans="3:7" ht="15.75" customHeight="1" x14ac:dyDescent="0.25">
      <c r="C692" s="7"/>
      <c r="G692" s="1"/>
    </row>
    <row r="693" spans="3:7" ht="15.75" customHeight="1" x14ac:dyDescent="0.25">
      <c r="C693" s="7"/>
      <c r="G693" s="1"/>
    </row>
    <row r="694" spans="3:7" ht="15.75" customHeight="1" x14ac:dyDescent="0.25">
      <c r="C694" s="7"/>
      <c r="G694" s="1"/>
    </row>
    <row r="695" spans="3:7" ht="15.75" customHeight="1" x14ac:dyDescent="0.25">
      <c r="C695" s="7"/>
      <c r="G695" s="1"/>
    </row>
    <row r="696" spans="3:7" ht="15.75" customHeight="1" x14ac:dyDescent="0.25">
      <c r="C696" s="7"/>
      <c r="G696" s="1"/>
    </row>
    <row r="697" spans="3:7" ht="15.75" customHeight="1" x14ac:dyDescent="0.25">
      <c r="C697" s="7"/>
      <c r="G697" s="1"/>
    </row>
    <row r="698" spans="3:7" ht="15.75" customHeight="1" x14ac:dyDescent="0.25">
      <c r="C698" s="7"/>
      <c r="G698" s="1"/>
    </row>
    <row r="699" spans="3:7" ht="15.75" customHeight="1" x14ac:dyDescent="0.25">
      <c r="C699" s="7"/>
      <c r="G699" s="1"/>
    </row>
    <row r="700" spans="3:7" ht="15.75" customHeight="1" x14ac:dyDescent="0.25">
      <c r="C700" s="7"/>
      <c r="G700" s="1"/>
    </row>
    <row r="701" spans="3:7" ht="15.75" customHeight="1" x14ac:dyDescent="0.25">
      <c r="C701" s="7"/>
      <c r="G701" s="1"/>
    </row>
    <row r="702" spans="3:7" ht="15.75" customHeight="1" x14ac:dyDescent="0.25">
      <c r="C702" s="7"/>
      <c r="G702" s="1"/>
    </row>
    <row r="703" spans="3:7" ht="15.75" customHeight="1" x14ac:dyDescent="0.25">
      <c r="C703" s="7"/>
      <c r="G703" s="1"/>
    </row>
    <row r="704" spans="3:7" ht="15.75" customHeight="1" x14ac:dyDescent="0.25">
      <c r="C704" s="7"/>
      <c r="G704" s="1"/>
    </row>
    <row r="705" spans="3:7" ht="15.75" customHeight="1" x14ac:dyDescent="0.25">
      <c r="C705" s="7"/>
      <c r="G705" s="1"/>
    </row>
    <row r="706" spans="3:7" ht="15.75" customHeight="1" x14ac:dyDescent="0.25">
      <c r="C706" s="7"/>
      <c r="G706" s="1"/>
    </row>
    <row r="707" spans="3:7" ht="15.75" customHeight="1" x14ac:dyDescent="0.25">
      <c r="C707" s="7"/>
      <c r="G707" s="1"/>
    </row>
    <row r="708" spans="3:7" ht="15.75" customHeight="1" x14ac:dyDescent="0.25">
      <c r="C708" s="7"/>
      <c r="G708" s="1"/>
    </row>
    <row r="709" spans="3:7" ht="15.75" customHeight="1" x14ac:dyDescent="0.25">
      <c r="C709" s="7"/>
      <c r="G709" s="1"/>
    </row>
    <row r="710" spans="3:7" ht="15.75" customHeight="1" x14ac:dyDescent="0.25">
      <c r="C710" s="7"/>
      <c r="G710" s="1"/>
    </row>
    <row r="711" spans="3:7" ht="15.75" customHeight="1" x14ac:dyDescent="0.25">
      <c r="C711" s="7"/>
      <c r="G711" s="1"/>
    </row>
    <row r="712" spans="3:7" ht="15.75" customHeight="1" x14ac:dyDescent="0.25">
      <c r="C712" s="7"/>
      <c r="G712" s="1"/>
    </row>
    <row r="713" spans="3:7" ht="15.75" customHeight="1" x14ac:dyDescent="0.25">
      <c r="C713" s="7"/>
      <c r="G713" s="1"/>
    </row>
    <row r="714" spans="3:7" ht="15.75" customHeight="1" x14ac:dyDescent="0.25">
      <c r="C714" s="7"/>
      <c r="G714" s="1"/>
    </row>
    <row r="715" spans="3:7" ht="15.75" customHeight="1" x14ac:dyDescent="0.25">
      <c r="C715" s="7"/>
      <c r="G715" s="1"/>
    </row>
    <row r="716" spans="3:7" ht="15.75" customHeight="1" x14ac:dyDescent="0.25">
      <c r="C716" s="7"/>
      <c r="G716" s="1"/>
    </row>
    <row r="717" spans="3:7" ht="15.75" customHeight="1" x14ac:dyDescent="0.25">
      <c r="C717" s="7"/>
      <c r="G717" s="1"/>
    </row>
    <row r="718" spans="3:7" ht="15.75" customHeight="1" x14ac:dyDescent="0.25">
      <c r="C718" s="7"/>
      <c r="G718" s="1"/>
    </row>
    <row r="719" spans="3:7" ht="15.75" customHeight="1" x14ac:dyDescent="0.25">
      <c r="C719" s="7"/>
      <c r="G719" s="1"/>
    </row>
    <row r="720" spans="3:7" ht="15.75" customHeight="1" x14ac:dyDescent="0.25">
      <c r="C720" s="7"/>
      <c r="G720" s="1"/>
    </row>
    <row r="721" spans="3:7" ht="15.75" customHeight="1" x14ac:dyDescent="0.25">
      <c r="C721" s="7"/>
      <c r="G721" s="1"/>
    </row>
    <row r="722" spans="3:7" ht="15.75" customHeight="1" x14ac:dyDescent="0.25">
      <c r="C722" s="7"/>
      <c r="G722" s="1"/>
    </row>
    <row r="723" spans="3:7" ht="15.75" customHeight="1" x14ac:dyDescent="0.25">
      <c r="C723" s="7"/>
      <c r="G723" s="1"/>
    </row>
    <row r="724" spans="3:7" ht="15.75" customHeight="1" x14ac:dyDescent="0.25">
      <c r="C724" s="7"/>
      <c r="G724" s="1"/>
    </row>
    <row r="725" spans="3:7" ht="15.75" customHeight="1" x14ac:dyDescent="0.25">
      <c r="C725" s="7"/>
      <c r="G725" s="1"/>
    </row>
    <row r="726" spans="3:7" ht="15.75" customHeight="1" x14ac:dyDescent="0.25">
      <c r="C726" s="7"/>
      <c r="G726" s="1"/>
    </row>
    <row r="727" spans="3:7" ht="15.75" customHeight="1" x14ac:dyDescent="0.25">
      <c r="C727" s="7"/>
      <c r="G727" s="1"/>
    </row>
    <row r="728" spans="3:7" ht="15.75" customHeight="1" x14ac:dyDescent="0.25">
      <c r="C728" s="7"/>
      <c r="G728" s="1"/>
    </row>
    <row r="729" spans="3:7" ht="15.75" customHeight="1" x14ac:dyDescent="0.25">
      <c r="C729" s="7"/>
      <c r="G729" s="1"/>
    </row>
    <row r="730" spans="3:7" ht="15.75" customHeight="1" x14ac:dyDescent="0.25">
      <c r="C730" s="7"/>
      <c r="G730" s="1"/>
    </row>
    <row r="731" spans="3:7" ht="15.75" customHeight="1" x14ac:dyDescent="0.25">
      <c r="C731" s="7"/>
      <c r="G731" s="1"/>
    </row>
    <row r="732" spans="3:7" ht="15.75" customHeight="1" x14ac:dyDescent="0.25">
      <c r="C732" s="7"/>
      <c r="G732" s="1"/>
    </row>
    <row r="733" spans="3:7" ht="15.75" customHeight="1" x14ac:dyDescent="0.25">
      <c r="C733" s="7"/>
      <c r="G733" s="1"/>
    </row>
    <row r="734" spans="3:7" ht="15.75" customHeight="1" x14ac:dyDescent="0.25">
      <c r="C734" s="7"/>
      <c r="G734" s="1"/>
    </row>
    <row r="735" spans="3:7" ht="15.75" customHeight="1" x14ac:dyDescent="0.25">
      <c r="C735" s="7"/>
      <c r="G735" s="1"/>
    </row>
    <row r="736" spans="3:7" ht="15.75" customHeight="1" x14ac:dyDescent="0.25">
      <c r="C736" s="7"/>
      <c r="G736" s="1"/>
    </row>
    <row r="737" spans="3:7" ht="15.75" customHeight="1" x14ac:dyDescent="0.25">
      <c r="C737" s="7"/>
      <c r="G737" s="1"/>
    </row>
    <row r="738" spans="3:7" ht="15.75" customHeight="1" x14ac:dyDescent="0.25">
      <c r="C738" s="7"/>
      <c r="G738" s="1"/>
    </row>
    <row r="739" spans="3:7" ht="15.75" customHeight="1" x14ac:dyDescent="0.25">
      <c r="C739" s="7"/>
      <c r="G739" s="1"/>
    </row>
    <row r="740" spans="3:7" ht="15.75" customHeight="1" x14ac:dyDescent="0.25">
      <c r="C740" s="7"/>
      <c r="G740" s="1"/>
    </row>
    <row r="741" spans="3:7" ht="15.75" customHeight="1" x14ac:dyDescent="0.25">
      <c r="C741" s="7"/>
      <c r="G741" s="1"/>
    </row>
    <row r="742" spans="3:7" ht="15.75" customHeight="1" x14ac:dyDescent="0.25">
      <c r="C742" s="7"/>
      <c r="G742" s="1"/>
    </row>
    <row r="743" spans="3:7" ht="15.75" customHeight="1" x14ac:dyDescent="0.25">
      <c r="C743" s="7"/>
      <c r="G743" s="1"/>
    </row>
    <row r="744" spans="3:7" ht="15.75" customHeight="1" x14ac:dyDescent="0.25">
      <c r="C744" s="7"/>
      <c r="G744" s="1"/>
    </row>
    <row r="745" spans="3:7" ht="15.75" customHeight="1" x14ac:dyDescent="0.25">
      <c r="C745" s="7"/>
      <c r="G745" s="1"/>
    </row>
    <row r="746" spans="3:7" ht="15.75" customHeight="1" x14ac:dyDescent="0.25">
      <c r="C746" s="7"/>
      <c r="G746" s="1"/>
    </row>
    <row r="747" spans="3:7" ht="15.75" customHeight="1" x14ac:dyDescent="0.25">
      <c r="C747" s="7"/>
      <c r="G747" s="1"/>
    </row>
    <row r="748" spans="3:7" ht="15.75" customHeight="1" x14ac:dyDescent="0.25">
      <c r="C748" s="7"/>
      <c r="G748" s="1"/>
    </row>
    <row r="749" spans="3:7" ht="15.75" customHeight="1" x14ac:dyDescent="0.25">
      <c r="C749" s="7"/>
      <c r="G749" s="1"/>
    </row>
    <row r="750" spans="3:7" ht="15.75" customHeight="1" x14ac:dyDescent="0.25">
      <c r="C750" s="7"/>
      <c r="G750" s="1"/>
    </row>
    <row r="751" spans="3:7" ht="15.75" customHeight="1" x14ac:dyDescent="0.25">
      <c r="C751" s="7"/>
      <c r="G751" s="1"/>
    </row>
    <row r="752" spans="3:7" ht="15.75" customHeight="1" x14ac:dyDescent="0.25">
      <c r="C752" s="7"/>
      <c r="G752" s="1"/>
    </row>
    <row r="753" spans="3:7" ht="15.75" customHeight="1" x14ac:dyDescent="0.25">
      <c r="C753" s="7"/>
      <c r="G753" s="1"/>
    </row>
    <row r="754" spans="3:7" ht="15.75" customHeight="1" x14ac:dyDescent="0.25">
      <c r="C754" s="7"/>
      <c r="G754" s="1"/>
    </row>
    <row r="755" spans="3:7" ht="15.75" customHeight="1" x14ac:dyDescent="0.25">
      <c r="C755" s="7"/>
      <c r="G755" s="1"/>
    </row>
    <row r="756" spans="3:7" ht="15.75" customHeight="1" x14ac:dyDescent="0.25">
      <c r="C756" s="7"/>
      <c r="G756" s="1"/>
    </row>
    <row r="757" spans="3:7" ht="15.75" customHeight="1" x14ac:dyDescent="0.25">
      <c r="C757" s="7"/>
      <c r="G757" s="1"/>
    </row>
    <row r="758" spans="3:7" ht="15.75" customHeight="1" x14ac:dyDescent="0.25">
      <c r="C758" s="7"/>
      <c r="G758" s="1"/>
    </row>
    <row r="759" spans="3:7" ht="15.75" customHeight="1" x14ac:dyDescent="0.25">
      <c r="C759" s="7"/>
      <c r="G759" s="1"/>
    </row>
    <row r="760" spans="3:7" ht="15.75" customHeight="1" x14ac:dyDescent="0.25">
      <c r="C760" s="7"/>
      <c r="G760" s="1"/>
    </row>
    <row r="761" spans="3:7" ht="15.75" customHeight="1" x14ac:dyDescent="0.25">
      <c r="C761" s="7"/>
      <c r="G761" s="1"/>
    </row>
    <row r="762" spans="3:7" ht="15.75" customHeight="1" x14ac:dyDescent="0.25">
      <c r="C762" s="7"/>
      <c r="G762" s="1"/>
    </row>
    <row r="763" spans="3:7" ht="15.75" customHeight="1" x14ac:dyDescent="0.25">
      <c r="C763" s="7"/>
      <c r="G763" s="1"/>
    </row>
    <row r="764" spans="3:7" ht="15.75" customHeight="1" x14ac:dyDescent="0.25">
      <c r="C764" s="7"/>
      <c r="G764" s="1"/>
    </row>
    <row r="765" spans="3:7" ht="15.75" customHeight="1" x14ac:dyDescent="0.25">
      <c r="C765" s="7"/>
      <c r="G765" s="1"/>
    </row>
    <row r="766" spans="3:7" ht="15.75" customHeight="1" x14ac:dyDescent="0.25">
      <c r="C766" s="7"/>
      <c r="G766" s="1"/>
    </row>
    <row r="767" spans="3:7" ht="15.75" customHeight="1" x14ac:dyDescent="0.25">
      <c r="C767" s="7"/>
      <c r="G767" s="1"/>
    </row>
    <row r="768" spans="3:7" ht="15.75" customHeight="1" x14ac:dyDescent="0.25">
      <c r="C768" s="7"/>
      <c r="G768" s="1"/>
    </row>
    <row r="769" spans="3:7" ht="15.75" customHeight="1" x14ac:dyDescent="0.25">
      <c r="C769" s="7"/>
      <c r="G769" s="1"/>
    </row>
    <row r="770" spans="3:7" ht="15.75" customHeight="1" x14ac:dyDescent="0.25">
      <c r="C770" s="7"/>
      <c r="G770" s="1"/>
    </row>
    <row r="771" spans="3:7" ht="15.75" customHeight="1" x14ac:dyDescent="0.25">
      <c r="C771" s="7"/>
      <c r="G771" s="1"/>
    </row>
    <row r="772" spans="3:7" ht="15.75" customHeight="1" x14ac:dyDescent="0.25">
      <c r="C772" s="7"/>
      <c r="G772" s="1"/>
    </row>
    <row r="773" spans="3:7" ht="15.75" customHeight="1" x14ac:dyDescent="0.25">
      <c r="C773" s="7"/>
      <c r="G773" s="1"/>
    </row>
    <row r="774" spans="3:7" ht="15.75" customHeight="1" x14ac:dyDescent="0.25">
      <c r="C774" s="7"/>
      <c r="G774" s="1"/>
    </row>
    <row r="775" spans="3:7" ht="15.75" customHeight="1" x14ac:dyDescent="0.25">
      <c r="C775" s="7"/>
      <c r="G775" s="1"/>
    </row>
    <row r="776" spans="3:7" ht="15.75" customHeight="1" x14ac:dyDescent="0.25">
      <c r="C776" s="7"/>
      <c r="G776" s="1"/>
    </row>
    <row r="777" spans="3:7" ht="15.75" customHeight="1" x14ac:dyDescent="0.25">
      <c r="C777" s="7"/>
      <c r="G777" s="1"/>
    </row>
    <row r="778" spans="3:7" ht="15.75" customHeight="1" x14ac:dyDescent="0.25">
      <c r="C778" s="7"/>
      <c r="G778" s="1"/>
    </row>
    <row r="779" spans="3:7" ht="15.75" customHeight="1" x14ac:dyDescent="0.25">
      <c r="C779" s="7"/>
      <c r="G779" s="1"/>
    </row>
    <row r="780" spans="3:7" ht="15.75" customHeight="1" x14ac:dyDescent="0.25">
      <c r="C780" s="7"/>
      <c r="G780" s="1"/>
    </row>
    <row r="781" spans="3:7" ht="15.75" customHeight="1" x14ac:dyDescent="0.25">
      <c r="C781" s="7"/>
      <c r="G781" s="1"/>
    </row>
    <row r="782" spans="3:7" ht="15.75" customHeight="1" x14ac:dyDescent="0.25">
      <c r="C782" s="7"/>
      <c r="G782" s="1"/>
    </row>
    <row r="783" spans="3:7" ht="15.75" customHeight="1" x14ac:dyDescent="0.25">
      <c r="C783" s="7"/>
      <c r="G783" s="1"/>
    </row>
    <row r="784" spans="3:7" ht="15.75" customHeight="1" x14ac:dyDescent="0.25">
      <c r="C784" s="7"/>
      <c r="G784" s="1"/>
    </row>
    <row r="785" spans="3:7" ht="15.75" customHeight="1" x14ac:dyDescent="0.25">
      <c r="C785" s="7"/>
      <c r="G785" s="1"/>
    </row>
    <row r="786" spans="3:7" ht="15.75" customHeight="1" x14ac:dyDescent="0.25">
      <c r="C786" s="7"/>
      <c r="G786" s="1"/>
    </row>
    <row r="787" spans="3:7" ht="15.75" customHeight="1" x14ac:dyDescent="0.25">
      <c r="C787" s="7"/>
      <c r="G787" s="1"/>
    </row>
    <row r="788" spans="3:7" ht="15.75" customHeight="1" x14ac:dyDescent="0.25">
      <c r="C788" s="7"/>
      <c r="G788" s="1"/>
    </row>
    <row r="789" spans="3:7" ht="15.75" customHeight="1" x14ac:dyDescent="0.25">
      <c r="C789" s="7"/>
      <c r="G789" s="1"/>
    </row>
    <row r="790" spans="3:7" ht="15.75" customHeight="1" x14ac:dyDescent="0.25">
      <c r="C790" s="7"/>
      <c r="G790" s="1"/>
    </row>
    <row r="791" spans="3:7" ht="15.75" customHeight="1" x14ac:dyDescent="0.25">
      <c r="C791" s="7"/>
      <c r="G791" s="1"/>
    </row>
    <row r="792" spans="3:7" ht="15.75" customHeight="1" x14ac:dyDescent="0.25">
      <c r="C792" s="7"/>
      <c r="G792" s="1"/>
    </row>
    <row r="793" spans="3:7" ht="15.75" customHeight="1" x14ac:dyDescent="0.25">
      <c r="C793" s="7"/>
      <c r="G793" s="1"/>
    </row>
    <row r="794" spans="3:7" ht="15.75" customHeight="1" x14ac:dyDescent="0.25">
      <c r="C794" s="7"/>
      <c r="G794" s="1"/>
    </row>
    <row r="795" spans="3:7" ht="15.75" customHeight="1" x14ac:dyDescent="0.25">
      <c r="C795" s="7"/>
      <c r="G795" s="1"/>
    </row>
    <row r="796" spans="3:7" ht="15.75" customHeight="1" x14ac:dyDescent="0.25">
      <c r="C796" s="7"/>
      <c r="G796" s="1"/>
    </row>
    <row r="797" spans="3:7" ht="15.75" customHeight="1" x14ac:dyDescent="0.25">
      <c r="C797" s="7"/>
      <c r="G797" s="1"/>
    </row>
    <row r="798" spans="3:7" ht="15.75" customHeight="1" x14ac:dyDescent="0.25">
      <c r="C798" s="7"/>
      <c r="G798" s="1"/>
    </row>
    <row r="799" spans="3:7" ht="15.75" customHeight="1" x14ac:dyDescent="0.25">
      <c r="C799" s="7"/>
      <c r="G799" s="1"/>
    </row>
    <row r="800" spans="3:7" ht="15.75" customHeight="1" x14ac:dyDescent="0.25">
      <c r="C800" s="7"/>
      <c r="G800" s="1"/>
    </row>
    <row r="801" spans="3:7" ht="15.75" customHeight="1" x14ac:dyDescent="0.25">
      <c r="C801" s="7"/>
      <c r="G801" s="1"/>
    </row>
    <row r="802" spans="3:7" ht="15.75" customHeight="1" x14ac:dyDescent="0.25">
      <c r="C802" s="7"/>
      <c r="G802" s="1"/>
    </row>
    <row r="803" spans="3:7" ht="15.75" customHeight="1" x14ac:dyDescent="0.25">
      <c r="C803" s="7"/>
      <c r="G803" s="1"/>
    </row>
    <row r="804" spans="3:7" ht="15.75" customHeight="1" x14ac:dyDescent="0.25">
      <c r="C804" s="7"/>
      <c r="G804" s="1"/>
    </row>
    <row r="805" spans="3:7" ht="15.75" customHeight="1" x14ac:dyDescent="0.25">
      <c r="C805" s="7"/>
      <c r="G805" s="1"/>
    </row>
    <row r="806" spans="3:7" ht="15.75" customHeight="1" x14ac:dyDescent="0.25">
      <c r="C806" s="7"/>
      <c r="G806" s="1"/>
    </row>
    <row r="807" spans="3:7" ht="15.75" customHeight="1" x14ac:dyDescent="0.25">
      <c r="C807" s="7"/>
      <c r="G807" s="1"/>
    </row>
    <row r="808" spans="3:7" ht="15.75" customHeight="1" x14ac:dyDescent="0.25">
      <c r="C808" s="7"/>
      <c r="G808" s="1"/>
    </row>
    <row r="809" spans="3:7" ht="15.75" customHeight="1" x14ac:dyDescent="0.25">
      <c r="C809" s="7"/>
      <c r="G809" s="1"/>
    </row>
    <row r="810" spans="3:7" ht="15.75" customHeight="1" x14ac:dyDescent="0.25">
      <c r="C810" s="7"/>
      <c r="G810" s="1"/>
    </row>
    <row r="811" spans="3:7" ht="15.75" customHeight="1" x14ac:dyDescent="0.25">
      <c r="C811" s="7"/>
      <c r="G811" s="1"/>
    </row>
    <row r="812" spans="3:7" ht="15.75" customHeight="1" x14ac:dyDescent="0.25">
      <c r="C812" s="7"/>
      <c r="G812" s="1"/>
    </row>
    <row r="813" spans="3:7" ht="15.75" customHeight="1" x14ac:dyDescent="0.25">
      <c r="C813" s="7"/>
      <c r="G813" s="1"/>
    </row>
    <row r="814" spans="3:7" ht="15.75" customHeight="1" x14ac:dyDescent="0.25">
      <c r="C814" s="7"/>
      <c r="G814" s="1"/>
    </row>
    <row r="815" spans="3:7" ht="15.75" customHeight="1" x14ac:dyDescent="0.25">
      <c r="C815" s="7"/>
      <c r="G815" s="1"/>
    </row>
    <row r="816" spans="3:7" ht="15.75" customHeight="1" x14ac:dyDescent="0.25">
      <c r="C816" s="7"/>
      <c r="G816" s="1"/>
    </row>
    <row r="817" spans="3:7" ht="15.75" customHeight="1" x14ac:dyDescent="0.25">
      <c r="C817" s="7"/>
      <c r="G817" s="1"/>
    </row>
    <row r="818" spans="3:7" ht="15.75" customHeight="1" x14ac:dyDescent="0.25">
      <c r="C818" s="7"/>
      <c r="G818" s="1"/>
    </row>
    <row r="819" spans="3:7" ht="15.75" customHeight="1" x14ac:dyDescent="0.25">
      <c r="C819" s="7"/>
      <c r="G819" s="1"/>
    </row>
    <row r="820" spans="3:7" ht="15.75" customHeight="1" x14ac:dyDescent="0.25">
      <c r="C820" s="7"/>
      <c r="G820" s="1"/>
    </row>
    <row r="821" spans="3:7" ht="15.75" customHeight="1" x14ac:dyDescent="0.25">
      <c r="C821" s="7"/>
      <c r="G821" s="1"/>
    </row>
    <row r="822" spans="3:7" ht="15.75" customHeight="1" x14ac:dyDescent="0.25">
      <c r="C822" s="7"/>
      <c r="G822" s="1"/>
    </row>
    <row r="823" spans="3:7" ht="15.75" customHeight="1" x14ac:dyDescent="0.25">
      <c r="C823" s="7"/>
      <c r="G823" s="1"/>
    </row>
    <row r="824" spans="3:7" ht="15.75" customHeight="1" x14ac:dyDescent="0.25">
      <c r="C824" s="7"/>
      <c r="G824" s="1"/>
    </row>
    <row r="825" spans="3:7" ht="15.75" customHeight="1" x14ac:dyDescent="0.25">
      <c r="C825" s="7"/>
      <c r="G825" s="1"/>
    </row>
    <row r="826" spans="3:7" ht="15.75" customHeight="1" x14ac:dyDescent="0.25">
      <c r="C826" s="7"/>
      <c r="G826" s="1"/>
    </row>
    <row r="827" spans="3:7" ht="15.75" customHeight="1" x14ac:dyDescent="0.25">
      <c r="C827" s="7"/>
      <c r="G827" s="1"/>
    </row>
    <row r="828" spans="3:7" ht="15.75" customHeight="1" x14ac:dyDescent="0.25">
      <c r="C828" s="7"/>
      <c r="G828" s="1"/>
    </row>
    <row r="829" spans="3:7" ht="15.75" customHeight="1" x14ac:dyDescent="0.25">
      <c r="C829" s="7"/>
      <c r="G829" s="1"/>
    </row>
    <row r="830" spans="3:7" ht="15.75" customHeight="1" x14ac:dyDescent="0.25">
      <c r="C830" s="7"/>
      <c r="G830" s="1"/>
    </row>
    <row r="831" spans="3:7" ht="15.75" customHeight="1" x14ac:dyDescent="0.25">
      <c r="C831" s="7"/>
      <c r="G831" s="1"/>
    </row>
    <row r="832" spans="3:7" ht="15.75" customHeight="1" x14ac:dyDescent="0.25">
      <c r="C832" s="7"/>
      <c r="G832" s="1"/>
    </row>
    <row r="833" spans="3:7" ht="15.75" customHeight="1" x14ac:dyDescent="0.25">
      <c r="C833" s="7"/>
      <c r="G833" s="1"/>
    </row>
    <row r="834" spans="3:7" ht="15.75" customHeight="1" x14ac:dyDescent="0.25">
      <c r="C834" s="7"/>
      <c r="G834" s="1"/>
    </row>
    <row r="835" spans="3:7" ht="15.75" customHeight="1" x14ac:dyDescent="0.25">
      <c r="C835" s="7"/>
      <c r="G835" s="1"/>
    </row>
    <row r="836" spans="3:7" ht="15.75" customHeight="1" x14ac:dyDescent="0.25">
      <c r="C836" s="7"/>
      <c r="G836" s="1"/>
    </row>
    <row r="837" spans="3:7" ht="15.75" customHeight="1" x14ac:dyDescent="0.25">
      <c r="C837" s="7"/>
      <c r="G837" s="1"/>
    </row>
    <row r="838" spans="3:7" ht="15.75" customHeight="1" x14ac:dyDescent="0.25">
      <c r="C838" s="7"/>
      <c r="G838" s="1"/>
    </row>
    <row r="839" spans="3:7" ht="15.75" customHeight="1" x14ac:dyDescent="0.25">
      <c r="C839" s="7"/>
      <c r="G839" s="1"/>
    </row>
    <row r="840" spans="3:7" ht="15.75" customHeight="1" x14ac:dyDescent="0.25">
      <c r="C840" s="7"/>
      <c r="G840" s="1"/>
    </row>
    <row r="841" spans="3:7" ht="15.75" customHeight="1" x14ac:dyDescent="0.25">
      <c r="C841" s="7"/>
      <c r="G841" s="1"/>
    </row>
    <row r="842" spans="3:7" ht="15.75" customHeight="1" x14ac:dyDescent="0.25">
      <c r="C842" s="7"/>
      <c r="G842" s="1"/>
    </row>
    <row r="843" spans="3:7" ht="15.75" customHeight="1" x14ac:dyDescent="0.25">
      <c r="C843" s="7"/>
      <c r="G843" s="1"/>
    </row>
    <row r="844" spans="3:7" ht="15.75" customHeight="1" x14ac:dyDescent="0.25">
      <c r="C844" s="7"/>
      <c r="G844" s="1"/>
    </row>
    <row r="845" spans="3:7" ht="15.75" customHeight="1" x14ac:dyDescent="0.25">
      <c r="C845" s="7"/>
      <c r="G845" s="1"/>
    </row>
    <row r="846" spans="3:7" ht="15.75" customHeight="1" x14ac:dyDescent="0.25">
      <c r="C846" s="7"/>
      <c r="G846" s="1"/>
    </row>
    <row r="847" spans="3:7" ht="15.75" customHeight="1" x14ac:dyDescent="0.25">
      <c r="C847" s="7"/>
      <c r="G847" s="1"/>
    </row>
    <row r="848" spans="3:7" ht="15.75" customHeight="1" x14ac:dyDescent="0.25">
      <c r="C848" s="7"/>
      <c r="G848" s="1"/>
    </row>
    <row r="849" spans="3:7" ht="15.75" customHeight="1" x14ac:dyDescent="0.25">
      <c r="C849" s="7"/>
      <c r="G849" s="1"/>
    </row>
    <row r="850" spans="3:7" ht="15.75" customHeight="1" x14ac:dyDescent="0.25">
      <c r="C850" s="7"/>
      <c r="G850" s="1"/>
    </row>
    <row r="851" spans="3:7" ht="15.75" customHeight="1" x14ac:dyDescent="0.25">
      <c r="C851" s="7"/>
      <c r="G851" s="1"/>
    </row>
    <row r="852" spans="3:7" ht="15.75" customHeight="1" x14ac:dyDescent="0.25">
      <c r="C852" s="7"/>
      <c r="G852" s="1"/>
    </row>
    <row r="853" spans="3:7" ht="15.75" customHeight="1" x14ac:dyDescent="0.25">
      <c r="C853" s="7"/>
      <c r="G853" s="1"/>
    </row>
    <row r="854" spans="3:7" ht="15.75" customHeight="1" x14ac:dyDescent="0.25">
      <c r="C854" s="7"/>
      <c r="G854" s="1"/>
    </row>
    <row r="855" spans="3:7" ht="15.75" customHeight="1" x14ac:dyDescent="0.25">
      <c r="C855" s="7"/>
      <c r="G855" s="1"/>
    </row>
    <row r="856" spans="3:7" ht="15.75" customHeight="1" x14ac:dyDescent="0.25">
      <c r="C856" s="7"/>
      <c r="G856" s="1"/>
    </row>
    <row r="857" spans="3:7" ht="15.75" customHeight="1" x14ac:dyDescent="0.25">
      <c r="C857" s="7"/>
      <c r="G857" s="1"/>
    </row>
    <row r="858" spans="3:7" ht="15.75" customHeight="1" x14ac:dyDescent="0.25">
      <c r="C858" s="7"/>
      <c r="G858" s="1"/>
    </row>
    <row r="859" spans="3:7" ht="15.75" customHeight="1" x14ac:dyDescent="0.25">
      <c r="C859" s="7"/>
      <c r="G859" s="1"/>
    </row>
    <row r="860" spans="3:7" ht="15.75" customHeight="1" x14ac:dyDescent="0.25">
      <c r="C860" s="7"/>
      <c r="G860" s="1"/>
    </row>
    <row r="861" spans="3:7" ht="15.75" customHeight="1" x14ac:dyDescent="0.25">
      <c r="C861" s="7"/>
      <c r="G861" s="1"/>
    </row>
    <row r="862" spans="3:7" ht="15.75" customHeight="1" x14ac:dyDescent="0.25">
      <c r="C862" s="7"/>
      <c r="G862" s="1"/>
    </row>
    <row r="863" spans="3:7" ht="15.75" customHeight="1" x14ac:dyDescent="0.25">
      <c r="C863" s="7"/>
      <c r="G863" s="1"/>
    </row>
    <row r="864" spans="3:7" ht="15.75" customHeight="1" x14ac:dyDescent="0.25">
      <c r="C864" s="7"/>
      <c r="G864" s="1"/>
    </row>
    <row r="865" spans="3:7" ht="15.75" customHeight="1" x14ac:dyDescent="0.25">
      <c r="C865" s="7"/>
      <c r="G865" s="1"/>
    </row>
    <row r="866" spans="3:7" ht="15.75" customHeight="1" x14ac:dyDescent="0.25">
      <c r="C866" s="7"/>
      <c r="G866" s="1"/>
    </row>
    <row r="867" spans="3:7" ht="15.75" customHeight="1" x14ac:dyDescent="0.25">
      <c r="C867" s="7"/>
      <c r="G867" s="1"/>
    </row>
    <row r="868" spans="3:7" ht="15.75" customHeight="1" x14ac:dyDescent="0.25">
      <c r="C868" s="7"/>
      <c r="G868" s="1"/>
    </row>
    <row r="869" spans="3:7" ht="15.75" customHeight="1" x14ac:dyDescent="0.25">
      <c r="C869" s="7"/>
      <c r="G869" s="1"/>
    </row>
    <row r="870" spans="3:7" ht="15.75" customHeight="1" x14ac:dyDescent="0.25">
      <c r="C870" s="7"/>
      <c r="G870" s="1"/>
    </row>
    <row r="871" spans="3:7" ht="15.75" customHeight="1" x14ac:dyDescent="0.25">
      <c r="C871" s="7"/>
      <c r="G871" s="1"/>
    </row>
    <row r="872" spans="3:7" ht="15.75" customHeight="1" x14ac:dyDescent="0.25">
      <c r="C872" s="7"/>
      <c r="G872" s="1"/>
    </row>
    <row r="873" spans="3:7" ht="15.75" customHeight="1" x14ac:dyDescent="0.25">
      <c r="C873" s="7"/>
      <c r="G873" s="1"/>
    </row>
    <row r="874" spans="3:7" ht="15.75" customHeight="1" x14ac:dyDescent="0.25">
      <c r="C874" s="7"/>
      <c r="G874" s="1"/>
    </row>
    <row r="875" spans="3:7" ht="15.75" customHeight="1" x14ac:dyDescent="0.25">
      <c r="C875" s="7"/>
      <c r="G875" s="1"/>
    </row>
    <row r="876" spans="3:7" ht="15.75" customHeight="1" x14ac:dyDescent="0.25">
      <c r="C876" s="7"/>
      <c r="G876" s="1"/>
    </row>
    <row r="877" spans="3:7" ht="15.75" customHeight="1" x14ac:dyDescent="0.25">
      <c r="C877" s="7"/>
      <c r="G877" s="1"/>
    </row>
    <row r="878" spans="3:7" ht="15.75" customHeight="1" x14ac:dyDescent="0.25">
      <c r="C878" s="7"/>
      <c r="G878" s="1"/>
    </row>
    <row r="879" spans="3:7" ht="15.75" customHeight="1" x14ac:dyDescent="0.25">
      <c r="C879" s="7"/>
      <c r="G879" s="1"/>
    </row>
    <row r="880" spans="3:7" ht="15.75" customHeight="1" x14ac:dyDescent="0.25">
      <c r="C880" s="7"/>
      <c r="G880" s="1"/>
    </row>
    <row r="881" spans="3:7" ht="15.75" customHeight="1" x14ac:dyDescent="0.25">
      <c r="C881" s="7"/>
      <c r="G881" s="1"/>
    </row>
    <row r="882" spans="3:7" ht="15.75" customHeight="1" x14ac:dyDescent="0.25">
      <c r="C882" s="7"/>
      <c r="G882" s="1"/>
    </row>
    <row r="883" spans="3:7" ht="15.75" customHeight="1" x14ac:dyDescent="0.25">
      <c r="C883" s="7"/>
      <c r="G883" s="1"/>
    </row>
    <row r="884" spans="3:7" ht="15.75" customHeight="1" x14ac:dyDescent="0.25">
      <c r="C884" s="7"/>
      <c r="G884" s="1"/>
    </row>
    <row r="885" spans="3:7" ht="15.75" customHeight="1" x14ac:dyDescent="0.25">
      <c r="C885" s="7"/>
      <c r="G885" s="1"/>
    </row>
    <row r="886" spans="3:7" ht="15.75" customHeight="1" x14ac:dyDescent="0.25">
      <c r="C886" s="7"/>
      <c r="G886" s="1"/>
    </row>
    <row r="887" spans="3:7" ht="15.75" customHeight="1" x14ac:dyDescent="0.25">
      <c r="C887" s="7"/>
      <c r="G887" s="1"/>
    </row>
    <row r="888" spans="3:7" ht="15.75" customHeight="1" x14ac:dyDescent="0.25">
      <c r="C888" s="7"/>
      <c r="G888" s="1"/>
    </row>
    <row r="889" spans="3:7" ht="15.75" customHeight="1" x14ac:dyDescent="0.25">
      <c r="C889" s="7"/>
      <c r="G889" s="1"/>
    </row>
    <row r="890" spans="3:7" ht="15.75" customHeight="1" x14ac:dyDescent="0.25">
      <c r="C890" s="7"/>
      <c r="G890" s="1"/>
    </row>
    <row r="891" spans="3:7" ht="15.75" customHeight="1" x14ac:dyDescent="0.25">
      <c r="C891" s="7"/>
      <c r="G891" s="1"/>
    </row>
    <row r="892" spans="3:7" ht="15.75" customHeight="1" x14ac:dyDescent="0.25">
      <c r="C892" s="7"/>
      <c r="G892" s="1"/>
    </row>
    <row r="893" spans="3:7" ht="15.75" customHeight="1" x14ac:dyDescent="0.25">
      <c r="C893" s="7"/>
      <c r="G893" s="1"/>
    </row>
    <row r="894" spans="3:7" ht="15.75" customHeight="1" x14ac:dyDescent="0.25">
      <c r="C894" s="7"/>
      <c r="G894" s="1"/>
    </row>
    <row r="895" spans="3:7" ht="15.75" customHeight="1" x14ac:dyDescent="0.25">
      <c r="C895" s="7"/>
      <c r="G895" s="1"/>
    </row>
    <row r="896" spans="3:7" ht="15.75" customHeight="1" x14ac:dyDescent="0.25">
      <c r="C896" s="7"/>
      <c r="G896" s="1"/>
    </row>
    <row r="897" spans="3:7" ht="15.75" customHeight="1" x14ac:dyDescent="0.25">
      <c r="C897" s="7"/>
      <c r="G897" s="1"/>
    </row>
    <row r="898" spans="3:7" ht="15.75" customHeight="1" x14ac:dyDescent="0.25">
      <c r="C898" s="7"/>
      <c r="G898" s="1"/>
    </row>
    <row r="899" spans="3:7" ht="15.75" customHeight="1" x14ac:dyDescent="0.25">
      <c r="C899" s="7"/>
      <c r="G899" s="1"/>
    </row>
    <row r="900" spans="3:7" ht="15.75" customHeight="1" x14ac:dyDescent="0.25">
      <c r="C900" s="7"/>
      <c r="G900" s="1"/>
    </row>
    <row r="901" spans="3:7" ht="15.75" customHeight="1" x14ac:dyDescent="0.25">
      <c r="C901" s="7"/>
      <c r="G901" s="1"/>
    </row>
    <row r="902" spans="3:7" ht="15.75" customHeight="1" x14ac:dyDescent="0.25">
      <c r="C902" s="7"/>
      <c r="G902" s="1"/>
    </row>
    <row r="903" spans="3:7" ht="15.75" customHeight="1" x14ac:dyDescent="0.25">
      <c r="C903" s="7"/>
      <c r="G903" s="1"/>
    </row>
    <row r="904" spans="3:7" ht="15.75" customHeight="1" x14ac:dyDescent="0.25">
      <c r="C904" s="7"/>
      <c r="G904" s="1"/>
    </row>
    <row r="905" spans="3:7" ht="15.75" customHeight="1" x14ac:dyDescent="0.25">
      <c r="C905" s="7"/>
      <c r="G905" s="1"/>
    </row>
    <row r="906" spans="3:7" ht="15.75" customHeight="1" x14ac:dyDescent="0.25">
      <c r="C906" s="7"/>
      <c r="G906" s="1"/>
    </row>
    <row r="907" spans="3:7" ht="15.75" customHeight="1" x14ac:dyDescent="0.25">
      <c r="C907" s="7"/>
      <c r="G907" s="1"/>
    </row>
    <row r="908" spans="3:7" ht="15.75" customHeight="1" x14ac:dyDescent="0.25">
      <c r="C908" s="7"/>
      <c r="G908" s="1"/>
    </row>
    <row r="909" spans="3:7" ht="15.75" customHeight="1" x14ac:dyDescent="0.25">
      <c r="C909" s="7"/>
      <c r="G909" s="1"/>
    </row>
    <row r="910" spans="3:7" ht="15.75" customHeight="1" x14ac:dyDescent="0.25">
      <c r="C910" s="7"/>
      <c r="G910" s="1"/>
    </row>
    <row r="911" spans="3:7" ht="15.75" customHeight="1" x14ac:dyDescent="0.25">
      <c r="C911" s="7"/>
      <c r="G911" s="1"/>
    </row>
    <row r="912" spans="3:7" ht="15.75" customHeight="1" x14ac:dyDescent="0.25">
      <c r="C912" s="7"/>
      <c r="G912" s="1"/>
    </row>
    <row r="913" spans="3:7" ht="15.75" customHeight="1" x14ac:dyDescent="0.25">
      <c r="C913" s="7"/>
      <c r="G913" s="1"/>
    </row>
    <row r="914" spans="3:7" ht="15.75" customHeight="1" x14ac:dyDescent="0.25">
      <c r="C914" s="7"/>
      <c r="G914" s="1"/>
    </row>
    <row r="915" spans="3:7" ht="15.75" customHeight="1" x14ac:dyDescent="0.25">
      <c r="C915" s="7"/>
      <c r="G915" s="1"/>
    </row>
    <row r="916" spans="3:7" ht="15.75" customHeight="1" x14ac:dyDescent="0.25">
      <c r="C916" s="7"/>
      <c r="G916" s="1"/>
    </row>
    <row r="917" spans="3:7" ht="15.75" customHeight="1" x14ac:dyDescent="0.25">
      <c r="C917" s="7"/>
      <c r="G917" s="1"/>
    </row>
    <row r="918" spans="3:7" ht="15.75" customHeight="1" x14ac:dyDescent="0.25">
      <c r="C918" s="7"/>
      <c r="G918" s="1"/>
    </row>
    <row r="919" spans="3:7" ht="15.75" customHeight="1" x14ac:dyDescent="0.25">
      <c r="C919" s="7"/>
      <c r="G919" s="1"/>
    </row>
    <row r="920" spans="3:7" ht="15.75" customHeight="1" x14ac:dyDescent="0.25">
      <c r="C920" s="7"/>
      <c r="G920" s="1"/>
    </row>
    <row r="921" spans="3:7" ht="15.75" customHeight="1" x14ac:dyDescent="0.25">
      <c r="C921" s="7"/>
      <c r="G921" s="1"/>
    </row>
    <row r="922" spans="3:7" ht="15.75" customHeight="1" x14ac:dyDescent="0.25">
      <c r="C922" s="7"/>
      <c r="G922" s="1"/>
    </row>
    <row r="923" spans="3:7" ht="15.75" customHeight="1" x14ac:dyDescent="0.25">
      <c r="C923" s="7"/>
      <c r="G923" s="1"/>
    </row>
    <row r="924" spans="3:7" ht="15.75" customHeight="1" x14ac:dyDescent="0.25">
      <c r="C924" s="7"/>
      <c r="G924" s="1"/>
    </row>
    <row r="925" spans="3:7" ht="15.75" customHeight="1" x14ac:dyDescent="0.25">
      <c r="C925" s="7"/>
      <c r="G925" s="1"/>
    </row>
    <row r="926" spans="3:7" ht="15.75" customHeight="1" x14ac:dyDescent="0.25">
      <c r="C926" s="7"/>
      <c r="G926" s="1"/>
    </row>
    <row r="927" spans="3:7" ht="15.75" customHeight="1" x14ac:dyDescent="0.25">
      <c r="C927" s="7"/>
      <c r="G927" s="1"/>
    </row>
    <row r="928" spans="3:7" ht="15.75" customHeight="1" x14ac:dyDescent="0.25">
      <c r="C928" s="7"/>
      <c r="G928" s="1"/>
    </row>
    <row r="929" spans="3:7" ht="15.75" customHeight="1" x14ac:dyDescent="0.25">
      <c r="C929" s="7"/>
      <c r="G929" s="1"/>
    </row>
    <row r="930" spans="3:7" ht="15.75" customHeight="1" x14ac:dyDescent="0.25">
      <c r="C930" s="7"/>
      <c r="G930" s="1"/>
    </row>
    <row r="931" spans="3:7" ht="15.75" customHeight="1" x14ac:dyDescent="0.25">
      <c r="C931" s="7"/>
      <c r="G931" s="1"/>
    </row>
    <row r="932" spans="3:7" ht="15.75" customHeight="1" x14ac:dyDescent="0.25">
      <c r="C932" s="7"/>
      <c r="G932" s="1"/>
    </row>
    <row r="933" spans="3:7" ht="15.75" customHeight="1" x14ac:dyDescent="0.25">
      <c r="C933" s="7"/>
      <c r="G933" s="1"/>
    </row>
    <row r="934" spans="3:7" ht="15.75" customHeight="1" x14ac:dyDescent="0.25">
      <c r="C934" s="7"/>
      <c r="G934" s="1"/>
    </row>
    <row r="935" spans="3:7" ht="15.75" customHeight="1" x14ac:dyDescent="0.25">
      <c r="C935" s="7"/>
      <c r="G935" s="1"/>
    </row>
    <row r="936" spans="3:7" ht="15.75" customHeight="1" x14ac:dyDescent="0.25">
      <c r="C936" s="7"/>
      <c r="G936" s="1"/>
    </row>
    <row r="937" spans="3:7" ht="15.75" customHeight="1" x14ac:dyDescent="0.25">
      <c r="C937" s="7"/>
      <c r="G937" s="1"/>
    </row>
    <row r="938" spans="3:7" ht="15.75" customHeight="1" x14ac:dyDescent="0.25">
      <c r="C938" s="7"/>
      <c r="G938" s="1"/>
    </row>
    <row r="939" spans="3:7" ht="15.75" customHeight="1" x14ac:dyDescent="0.25">
      <c r="C939" s="7"/>
      <c r="G939" s="1"/>
    </row>
    <row r="940" spans="3:7" ht="15.75" customHeight="1" x14ac:dyDescent="0.25">
      <c r="C940" s="7"/>
      <c r="G940" s="1"/>
    </row>
    <row r="941" spans="3:7" ht="15.75" customHeight="1" x14ac:dyDescent="0.25">
      <c r="C941" s="7"/>
      <c r="G941" s="1"/>
    </row>
    <row r="942" spans="3:7" ht="15.75" customHeight="1" x14ac:dyDescent="0.25">
      <c r="C942" s="7"/>
      <c r="G942" s="1"/>
    </row>
    <row r="943" spans="3:7" ht="15.75" customHeight="1" x14ac:dyDescent="0.25">
      <c r="C943" s="7"/>
      <c r="G943" s="1"/>
    </row>
    <row r="944" spans="3:7" ht="15.75" customHeight="1" x14ac:dyDescent="0.25">
      <c r="C944" s="7"/>
      <c r="G944" s="1"/>
    </row>
    <row r="945" spans="3:7" ht="15.75" customHeight="1" x14ac:dyDescent="0.25">
      <c r="C945" s="7"/>
      <c r="G945" s="1"/>
    </row>
    <row r="946" spans="3:7" ht="15.75" customHeight="1" x14ac:dyDescent="0.25">
      <c r="C946" s="7"/>
      <c r="G946" s="1"/>
    </row>
    <row r="947" spans="3:7" ht="15.75" customHeight="1" x14ac:dyDescent="0.25">
      <c r="C947" s="7"/>
      <c r="G947" s="1"/>
    </row>
    <row r="948" spans="3:7" ht="15.75" customHeight="1" x14ac:dyDescent="0.25">
      <c r="C948" s="7"/>
      <c r="G948" s="1"/>
    </row>
    <row r="949" spans="3:7" ht="15.75" customHeight="1" x14ac:dyDescent="0.25">
      <c r="C949" s="7"/>
      <c r="G949" s="1"/>
    </row>
    <row r="950" spans="3:7" ht="15.75" customHeight="1" x14ac:dyDescent="0.25">
      <c r="C950" s="7"/>
      <c r="G950" s="1"/>
    </row>
    <row r="951" spans="3:7" ht="15.75" customHeight="1" x14ac:dyDescent="0.25">
      <c r="C951" s="7"/>
      <c r="G951" s="1"/>
    </row>
    <row r="952" spans="3:7" ht="15.75" customHeight="1" x14ac:dyDescent="0.25">
      <c r="C952" s="7"/>
      <c r="G952" s="1"/>
    </row>
    <row r="953" spans="3:7" ht="15.75" customHeight="1" x14ac:dyDescent="0.25">
      <c r="C953" s="7"/>
      <c r="G953" s="1"/>
    </row>
    <row r="954" spans="3:7" ht="15.75" customHeight="1" x14ac:dyDescent="0.25">
      <c r="C954" s="7"/>
      <c r="G954" s="1"/>
    </row>
    <row r="955" spans="3:7" ht="15.75" customHeight="1" x14ac:dyDescent="0.25">
      <c r="C955" s="7"/>
      <c r="G955" s="1"/>
    </row>
    <row r="956" spans="3:7" ht="15.75" customHeight="1" x14ac:dyDescent="0.25">
      <c r="C956" s="7"/>
      <c r="G956" s="1"/>
    </row>
    <row r="957" spans="3:7" ht="15.75" customHeight="1" x14ac:dyDescent="0.25">
      <c r="C957" s="7"/>
      <c r="G957" s="1"/>
    </row>
    <row r="958" spans="3:7" ht="15.75" customHeight="1" x14ac:dyDescent="0.25">
      <c r="C958" s="7"/>
      <c r="G958" s="1"/>
    </row>
    <row r="959" spans="3:7" ht="15.75" customHeight="1" x14ac:dyDescent="0.25">
      <c r="C959" s="7"/>
      <c r="G959" s="1"/>
    </row>
    <row r="960" spans="3:7" ht="15.75" customHeight="1" x14ac:dyDescent="0.25">
      <c r="C960" s="7"/>
      <c r="G960" s="1"/>
    </row>
    <row r="961" spans="3:7" ht="15.75" customHeight="1" x14ac:dyDescent="0.25">
      <c r="C961" s="7"/>
      <c r="G961" s="1"/>
    </row>
    <row r="962" spans="3:7" ht="15.75" customHeight="1" x14ac:dyDescent="0.25">
      <c r="C962" s="7"/>
      <c r="G962" s="1"/>
    </row>
    <row r="963" spans="3:7" ht="15.75" customHeight="1" x14ac:dyDescent="0.25">
      <c r="C963" s="7"/>
      <c r="G963" s="1"/>
    </row>
    <row r="964" spans="3:7" ht="15.75" customHeight="1" x14ac:dyDescent="0.25">
      <c r="C964" s="7"/>
      <c r="G964" s="1"/>
    </row>
    <row r="965" spans="3:7" ht="15.75" customHeight="1" x14ac:dyDescent="0.25">
      <c r="C965" s="7"/>
      <c r="G965" s="1"/>
    </row>
    <row r="966" spans="3:7" ht="15.75" customHeight="1" x14ac:dyDescent="0.25">
      <c r="C966" s="7"/>
      <c r="G966" s="1"/>
    </row>
    <row r="967" spans="3:7" ht="15.75" customHeight="1" x14ac:dyDescent="0.25">
      <c r="C967" s="7"/>
      <c r="G967" s="1"/>
    </row>
    <row r="968" spans="3:7" ht="15.75" customHeight="1" x14ac:dyDescent="0.25">
      <c r="C968" s="7"/>
      <c r="G968" s="1"/>
    </row>
    <row r="969" spans="3:7" ht="15.75" customHeight="1" x14ac:dyDescent="0.25">
      <c r="C969" s="7"/>
      <c r="G969" s="1"/>
    </row>
    <row r="970" spans="3:7" ht="15.75" customHeight="1" x14ac:dyDescent="0.25">
      <c r="C970" s="7"/>
      <c r="G970" s="1"/>
    </row>
    <row r="971" spans="3:7" ht="15.75" customHeight="1" x14ac:dyDescent="0.25">
      <c r="C971" s="7"/>
      <c r="G971" s="1"/>
    </row>
    <row r="972" spans="3:7" ht="15.75" customHeight="1" x14ac:dyDescent="0.25">
      <c r="C972" s="7"/>
      <c r="G972" s="1"/>
    </row>
    <row r="973" spans="3:7" ht="15.75" customHeight="1" x14ac:dyDescent="0.25">
      <c r="C973" s="7"/>
      <c r="G973" s="1"/>
    </row>
    <row r="974" spans="3:7" ht="15.75" customHeight="1" x14ac:dyDescent="0.25">
      <c r="C974" s="7"/>
      <c r="G974" s="1"/>
    </row>
    <row r="975" spans="3:7" ht="15.75" customHeight="1" x14ac:dyDescent="0.25">
      <c r="C975" s="7"/>
      <c r="G975" s="1"/>
    </row>
    <row r="976" spans="3:7" ht="15.75" customHeight="1" x14ac:dyDescent="0.25">
      <c r="C976" s="7"/>
      <c r="G976" s="1"/>
    </row>
    <row r="977" spans="3:7" ht="15.75" customHeight="1" x14ac:dyDescent="0.25">
      <c r="C977" s="7"/>
      <c r="G977" s="1"/>
    </row>
    <row r="978" spans="3:7" ht="15.75" customHeight="1" x14ac:dyDescent="0.25">
      <c r="C978" s="7"/>
      <c r="G978" s="1"/>
    </row>
    <row r="979" spans="3:7" ht="15.75" customHeight="1" x14ac:dyDescent="0.25">
      <c r="C979" s="7"/>
      <c r="G979" s="1"/>
    </row>
    <row r="980" spans="3:7" ht="15.75" customHeight="1" x14ac:dyDescent="0.25">
      <c r="C980" s="7"/>
      <c r="G980" s="1"/>
    </row>
    <row r="981" spans="3:7" ht="15.75" customHeight="1" x14ac:dyDescent="0.25">
      <c r="C981" s="7"/>
      <c r="G981" s="1"/>
    </row>
    <row r="982" spans="3:7" ht="15.75" customHeight="1" x14ac:dyDescent="0.25">
      <c r="C982" s="7"/>
      <c r="G982" s="1"/>
    </row>
    <row r="983" spans="3:7" ht="15.75" customHeight="1" x14ac:dyDescent="0.25">
      <c r="C983" s="7"/>
      <c r="G983" s="1"/>
    </row>
    <row r="984" spans="3:7" ht="15.75" customHeight="1" x14ac:dyDescent="0.25">
      <c r="C984" s="7"/>
      <c r="G984" s="1"/>
    </row>
    <row r="985" spans="3:7" ht="15.75" customHeight="1" x14ac:dyDescent="0.25">
      <c r="C985" s="7"/>
      <c r="G985" s="1"/>
    </row>
    <row r="986" spans="3:7" ht="15.75" customHeight="1" x14ac:dyDescent="0.25">
      <c r="C986" s="7"/>
      <c r="G986" s="1"/>
    </row>
    <row r="987" spans="3:7" ht="15.75" customHeight="1" x14ac:dyDescent="0.25">
      <c r="C987" s="7"/>
      <c r="G987" s="1"/>
    </row>
    <row r="988" spans="3:7" ht="15.75" customHeight="1" x14ac:dyDescent="0.25">
      <c r="C988" s="7"/>
      <c r="G988" s="1"/>
    </row>
    <row r="989" spans="3:7" ht="15.75" customHeight="1" x14ac:dyDescent="0.25">
      <c r="C989" s="7"/>
      <c r="G989" s="1"/>
    </row>
    <row r="990" spans="3:7" ht="15.75" customHeight="1" x14ac:dyDescent="0.25">
      <c r="C990" s="7"/>
      <c r="G990" s="1"/>
    </row>
    <row r="991" spans="3:7" ht="15.75" customHeight="1" x14ac:dyDescent="0.25">
      <c r="C991" s="7"/>
      <c r="G991" s="1"/>
    </row>
    <row r="992" spans="3:7" ht="15.75" customHeight="1" x14ac:dyDescent="0.25">
      <c r="C992" s="7"/>
      <c r="G992" s="1"/>
    </row>
    <row r="993" spans="3:7" ht="15.75" customHeight="1" x14ac:dyDescent="0.25">
      <c r="C993" s="7"/>
      <c r="G993" s="1"/>
    </row>
    <row r="994" spans="3:7" ht="15.75" customHeight="1" x14ac:dyDescent="0.25">
      <c r="C994" s="7"/>
      <c r="G994" s="1"/>
    </row>
    <row r="995" spans="3:7" ht="15.75" customHeight="1" x14ac:dyDescent="0.25">
      <c r="C995" s="7"/>
      <c r="G995" s="1"/>
    </row>
    <row r="996" spans="3:7" ht="15.75" customHeight="1" x14ac:dyDescent="0.25">
      <c r="C996" s="7"/>
      <c r="G996" s="1"/>
    </row>
    <row r="997" spans="3:7" ht="15.75" customHeight="1" x14ac:dyDescent="0.25">
      <c r="C997" s="7"/>
      <c r="G997" s="1"/>
    </row>
    <row r="998" spans="3:7" ht="15.75" customHeight="1" x14ac:dyDescent="0.25">
      <c r="C998" s="7"/>
      <c r="G998" s="1"/>
    </row>
    <row r="999" spans="3:7" ht="15.75" customHeight="1" x14ac:dyDescent="0.25">
      <c r="C999" s="7"/>
      <c r="G999" s="1"/>
    </row>
    <row r="1000" spans="3:7" ht="15.75" customHeight="1" x14ac:dyDescent="0.25">
      <c r="C1000" s="7"/>
      <c r="G1000" s="1"/>
    </row>
    <row r="1001" spans="3:7" ht="15.75" customHeight="1" x14ac:dyDescent="0.25">
      <c r="C1001" s="7"/>
      <c r="G1001" s="1"/>
    </row>
    <row r="1002" spans="3:7" ht="15.75" customHeight="1" x14ac:dyDescent="0.25">
      <c r="C1002" s="7"/>
      <c r="G1002" s="1"/>
    </row>
    <row r="1003" spans="3:7" ht="15.75" customHeight="1" x14ac:dyDescent="0.25">
      <c r="C1003" s="7"/>
      <c r="G1003" s="1"/>
    </row>
    <row r="1004" spans="3:7" ht="15.75" customHeight="1" x14ac:dyDescent="0.25">
      <c r="C1004" s="7"/>
      <c r="G1004" s="1"/>
    </row>
  </sheetData>
  <sheetProtection algorithmName="SHA-512" hashValue="tcRen4zMOlS4JQPWcWc3+44TYjxZgGNIRdMWtBol3AiF3Djj+UjXBV5fauELEhnD5dC/Gkuf5c7CTa/LL+BxIA==" saltValue="Fq90l6kf/tLYY5E+i6RlJQ==" spinCount="100000" selectLockedCells="1"/>
  <mergeCells count="8">
    <mergeCell ref="K42:L42"/>
    <mergeCell ref="B5:F5"/>
    <mergeCell ref="K33:N33"/>
    <mergeCell ref="E6:F6"/>
    <mergeCell ref="B7:E7"/>
    <mergeCell ref="G7:G8"/>
    <mergeCell ref="B8:E8"/>
    <mergeCell ref="B9:E9"/>
  </mergeCells>
  <conditionalFormatting sqref="F7">
    <cfRule type="cellIs" dxfId="3" priority="1" stopIfTrue="1" operator="lessThan">
      <formula>1</formula>
    </cfRule>
  </conditionalFormatting>
  <conditionalFormatting sqref="F7">
    <cfRule type="cellIs" dxfId="2" priority="2" stopIfTrue="1" operator="greaterThanOrEqual">
      <formula>2</formula>
    </cfRule>
  </conditionalFormatting>
  <conditionalFormatting sqref="F8">
    <cfRule type="cellIs" dxfId="1" priority="3" stopIfTrue="1" operator="lessThan">
      <formula>1</formula>
    </cfRule>
  </conditionalFormatting>
  <conditionalFormatting sqref="F8">
    <cfRule type="cellIs" dxfId="0" priority="4" stopIfTrue="1" operator="greaterThanOrEqual">
      <formula>1</formula>
    </cfRule>
  </conditionalFormatting>
  <pageMargins left="0.25" right="0.25" top="0.75" bottom="0.75" header="0" footer="0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26" width="9.3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26" width="9.3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BUDDY</dc:creator>
  <cp:lastModifiedBy>ulises roberto martinez</cp:lastModifiedBy>
  <dcterms:created xsi:type="dcterms:W3CDTF">2009-07-11T02:35:48Z</dcterms:created>
  <dcterms:modified xsi:type="dcterms:W3CDTF">2025-09-20T21:33:03Z</dcterms:modified>
</cp:coreProperties>
</file>